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200" windowWidth="15405" windowHeight="6120" activeTab="0"/>
  </bookViews>
  <sheets>
    <sheet name="Metryka" sheetId="1" r:id="rId1"/>
    <sheet name="Tury" sheetId="2" r:id="rId2"/>
    <sheet name="Zapisy" sheetId="3" r:id="rId3"/>
    <sheet name="Analiza" sheetId="4" r:id="rId4"/>
  </sheets>
  <definedNames>
    <definedName name="_xlnm.Print_Area" localSheetId="0">'Metryka'!$A$2:$R$27</definedName>
    <definedName name="_xlnm.Print_Area" localSheetId="1">'Tury'!$A$2:$T$32</definedName>
  </definedNames>
  <calcPr fullCalcOnLoad="1"/>
</workbook>
</file>

<file path=xl/sharedStrings.xml><?xml version="1.0" encoding="utf-8"?>
<sst xmlns="http://schemas.openxmlformats.org/spreadsheetml/2006/main" count="175" uniqueCount="63">
  <si>
    <t>Wyniki Turnieju Brydżowego</t>
  </si>
  <si>
    <t>Uczestnicy:</t>
  </si>
  <si>
    <t>ª</t>
  </si>
  <si>
    <t>©</t>
  </si>
  <si>
    <t>§</t>
  </si>
  <si>
    <t>¨</t>
  </si>
  <si>
    <t>Stowarzyszenie Miłośników Aktywnej Rekreacji</t>
  </si>
  <si>
    <t>Miejsce:</t>
  </si>
  <si>
    <t>Opracowanie wyników:</t>
  </si>
  <si>
    <t>I</t>
  </si>
  <si>
    <t>II</t>
  </si>
  <si>
    <t>III</t>
  </si>
  <si>
    <t>IV</t>
  </si>
  <si>
    <t>V</t>
  </si>
  <si>
    <t>Nr pary</t>
  </si>
  <si>
    <t xml:space="preserve">S M A R </t>
  </si>
  <si>
    <t>N</t>
  </si>
  <si>
    <t>S</t>
  </si>
  <si>
    <t>W</t>
  </si>
  <si>
    <t>E</t>
  </si>
  <si>
    <t>MIEJSCE</t>
  </si>
  <si>
    <t>Stół</t>
  </si>
  <si>
    <t>RAZEM</t>
  </si>
  <si>
    <t>Turniej indywidualny</t>
  </si>
  <si>
    <t>Gracz</t>
  </si>
  <si>
    <t>VI</t>
  </si>
  <si>
    <t>VII</t>
  </si>
  <si>
    <t>Tura</t>
  </si>
  <si>
    <t>PUNKTY ZDOBYTE W POSZCZEGÓLNYCH TURACH I ZAJĘTE MIEJSCE</t>
  </si>
  <si>
    <t>Kontrakt</t>
  </si>
  <si>
    <t>Grał</t>
  </si>
  <si>
    <t>Lew</t>
  </si>
  <si>
    <t>NS</t>
  </si>
  <si>
    <t>WE</t>
  </si>
  <si>
    <t>Tura 1</t>
  </si>
  <si>
    <t>Nr</t>
  </si>
  <si>
    <t>Tura 2</t>
  </si>
  <si>
    <t>Tura 3</t>
  </si>
  <si>
    <t>&gt;33%</t>
  </si>
  <si>
    <t>Tura 4</t>
  </si>
  <si>
    <t>Tura 5</t>
  </si>
  <si>
    <t>Tura 6</t>
  </si>
  <si>
    <t>Tura 7</t>
  </si>
  <si>
    <t>NS po partii</t>
  </si>
  <si>
    <t>Obie przed partią</t>
  </si>
  <si>
    <t>WE po partii</t>
  </si>
  <si>
    <t>Obie po partii</t>
  </si>
  <si>
    <t xml:space="preserve">
1NS/2WE:1WE/2NS</t>
  </si>
  <si>
    <t>1NS/2WE:1WE/2NS</t>
  </si>
  <si>
    <t>Wersja papierowa</t>
  </si>
  <si>
    <t>a</t>
  </si>
  <si>
    <t>b</t>
  </si>
  <si>
    <t>d</t>
  </si>
  <si>
    <t>e</t>
  </si>
  <si>
    <t>f</t>
  </si>
  <si>
    <t>g</t>
  </si>
  <si>
    <t>h</t>
  </si>
  <si>
    <t>c</t>
  </si>
  <si>
    <t>Organizacja:</t>
  </si>
  <si>
    <t>Sędziowanie:</t>
  </si>
  <si>
    <t>x</t>
  </si>
  <si>
    <t>y</t>
  </si>
  <si>
    <t>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</si>
</sst>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\ mmmm\ yyyy"/>
    <numFmt numFmtId="166" formatCode="0_ ;\-0\ "/>
    <numFmt numFmtId="167" formatCode="#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%"/>
    <numFmt numFmtId="172" formatCode=";;&quot; &quot;"/>
    <numFmt numFmtId="173" formatCode="#;#;&quot; &quot;"/>
  </numFmts>
  <fonts count="3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u val="single"/>
      <sz val="22"/>
      <name val="Arial CE"/>
      <family val="2"/>
    </font>
    <font>
      <b/>
      <sz val="18"/>
      <name val="Arial CE"/>
      <family val="2"/>
    </font>
    <font>
      <b/>
      <u val="single"/>
      <sz val="18"/>
      <name val="Arial CE"/>
      <family val="2"/>
    </font>
    <font>
      <u val="single"/>
      <sz val="18"/>
      <name val="Arial CE"/>
      <family val="2"/>
    </font>
    <font>
      <sz val="24"/>
      <name val="Symbol"/>
      <family val="1"/>
    </font>
    <font>
      <sz val="24"/>
      <name val="Arial CE"/>
      <family val="0"/>
    </font>
    <font>
      <sz val="24"/>
      <color indexed="10"/>
      <name val="Symbol"/>
      <family val="1"/>
    </font>
    <font>
      <b/>
      <i/>
      <sz val="20"/>
      <color indexed="17"/>
      <name val="Arial CE"/>
      <family val="2"/>
    </font>
    <font>
      <sz val="10"/>
      <color indexed="17"/>
      <name val="Arial CE"/>
      <family val="2"/>
    </font>
    <font>
      <b/>
      <sz val="16"/>
      <color indexed="17"/>
      <name val="Arial CE"/>
      <family val="2"/>
    </font>
    <font>
      <b/>
      <sz val="20"/>
      <name val="Arial CE"/>
      <family val="2"/>
    </font>
    <font>
      <sz val="14"/>
      <name val="Arial CE"/>
      <family val="2"/>
    </font>
    <font>
      <i/>
      <sz val="24"/>
      <color indexed="17"/>
      <name val="Arial CE"/>
      <family val="2"/>
    </font>
    <font>
      <b/>
      <sz val="16"/>
      <color indexed="52"/>
      <name val="Arial CE"/>
      <family val="2"/>
    </font>
    <font>
      <b/>
      <u val="single"/>
      <sz val="16"/>
      <name val="Arial CE"/>
      <family val="2"/>
    </font>
    <font>
      <sz val="18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20"/>
      <name val="Arial CE"/>
      <family val="2"/>
    </font>
    <font>
      <b/>
      <sz val="14"/>
      <color indexed="12"/>
      <name val="Arial CE"/>
      <family val="2"/>
    </font>
    <font>
      <sz val="8"/>
      <name val="Arial CE"/>
      <family val="2"/>
    </font>
    <font>
      <b/>
      <i/>
      <sz val="10"/>
      <color indexed="10"/>
      <name val="Arial CE"/>
      <family val="2"/>
    </font>
    <font>
      <b/>
      <i/>
      <sz val="10"/>
      <name val="Arial CE"/>
      <family val="2"/>
    </font>
    <font>
      <b/>
      <sz val="10"/>
      <color indexed="39"/>
      <name val="Arial CE"/>
      <family val="2"/>
    </font>
    <font>
      <i/>
      <sz val="10"/>
      <name val="Arial CE"/>
      <family val="2"/>
    </font>
    <font>
      <b/>
      <i/>
      <sz val="10"/>
      <color indexed="8"/>
      <name val="Arial CE"/>
      <family val="2"/>
    </font>
    <font>
      <sz val="12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5" fontId="16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19" applyFill="1" applyBorder="1" applyAlignment="1">
      <alignment horizontal="center"/>
      <protection/>
    </xf>
    <xf numFmtId="0" fontId="1" fillId="0" borderId="0" xfId="18" applyFont="1" applyFill="1">
      <alignment/>
      <protection/>
    </xf>
    <xf numFmtId="0" fontId="3" fillId="0" borderId="0" xfId="19" applyFont="1" applyFill="1" applyBorder="1">
      <alignment/>
      <protection/>
    </xf>
    <xf numFmtId="0" fontId="3" fillId="0" borderId="0" xfId="19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19" applyFill="1" applyBorder="1">
      <alignment/>
      <protection/>
    </xf>
    <xf numFmtId="0" fontId="0" fillId="0" borderId="0" xfId="19" applyFill="1" applyBorder="1" applyAlignment="1">
      <alignment horizontal="left"/>
      <protection/>
    </xf>
    <xf numFmtId="0" fontId="2" fillId="0" borderId="1" xfId="19" applyFont="1" applyFill="1" applyBorder="1" applyAlignment="1">
      <alignment horizontal="centerContinuous" vertical="center"/>
      <protection/>
    </xf>
    <xf numFmtId="0" fontId="2" fillId="0" borderId="2" xfId="19" applyFont="1" applyFill="1" applyBorder="1" applyAlignment="1">
      <alignment horizontal="centerContinuous" vertical="center"/>
      <protection/>
    </xf>
    <xf numFmtId="0" fontId="2" fillId="0" borderId="3" xfId="19" applyFont="1" applyFill="1" applyBorder="1" applyAlignment="1">
      <alignment horizontal="centerContinuous" vertical="center"/>
      <protection/>
    </xf>
    <xf numFmtId="0" fontId="1" fillId="2" borderId="4" xfId="19" applyFont="1" applyFill="1" applyBorder="1" applyAlignment="1" applyProtection="1">
      <alignment horizontal="center" vertical="center" textRotation="90"/>
      <protection locked="0"/>
    </xf>
    <xf numFmtId="0" fontId="1" fillId="2" borderId="5" xfId="19" applyFont="1" applyFill="1" applyBorder="1" applyAlignment="1" applyProtection="1">
      <alignment horizontal="center" vertical="center" textRotation="90"/>
      <protection locked="0"/>
    </xf>
    <xf numFmtId="0" fontId="1" fillId="2" borderId="6" xfId="19" applyFont="1" applyFill="1" applyBorder="1" applyAlignment="1" applyProtection="1">
      <alignment horizontal="center" vertical="center" textRotation="90"/>
      <protection locked="0"/>
    </xf>
    <xf numFmtId="0" fontId="2" fillId="3" borderId="7" xfId="19" applyFont="1" applyFill="1" applyBorder="1" applyAlignment="1">
      <alignment horizontal="center" vertical="center"/>
      <protection/>
    </xf>
    <xf numFmtId="0" fontId="2" fillId="3" borderId="8" xfId="19" applyFont="1" applyFill="1" applyBorder="1" applyAlignment="1">
      <alignment horizontal="center" vertical="center"/>
      <protection/>
    </xf>
    <xf numFmtId="0" fontId="2" fillId="3" borderId="9" xfId="19" applyFont="1" applyFill="1" applyBorder="1" applyAlignment="1">
      <alignment horizontal="center" vertical="center"/>
      <protection/>
    </xf>
    <xf numFmtId="0" fontId="24" fillId="4" borderId="10" xfId="19" applyFont="1" applyFill="1" applyBorder="1" applyAlignment="1">
      <alignment horizontal="left"/>
      <protection/>
    </xf>
    <xf numFmtId="0" fontId="24" fillId="5" borderId="11" xfId="19" applyFont="1" applyFill="1" applyBorder="1">
      <alignment/>
      <protection/>
    </xf>
    <xf numFmtId="0" fontId="24" fillId="5" borderId="12" xfId="19" applyFont="1" applyFill="1" applyBorder="1" applyAlignment="1">
      <alignment horizontal="left"/>
      <protection/>
    </xf>
    <xf numFmtId="0" fontId="24" fillId="5" borderId="13" xfId="19" applyFont="1" applyFill="1" applyBorder="1">
      <alignment/>
      <protection/>
    </xf>
    <xf numFmtId="0" fontId="24" fillId="5" borderId="0" xfId="19" applyFont="1" applyFill="1" applyBorder="1" applyAlignment="1">
      <alignment horizontal="left"/>
      <protection/>
    </xf>
    <xf numFmtId="0" fontId="24" fillId="4" borderId="11" xfId="19" applyFont="1" applyFill="1" applyBorder="1">
      <alignment/>
      <protection/>
    </xf>
    <xf numFmtId="0" fontId="24" fillId="4" borderId="12" xfId="19" applyFont="1" applyFill="1" applyBorder="1" applyAlignment="1">
      <alignment horizontal="left"/>
      <protection/>
    </xf>
    <xf numFmtId="0" fontId="24" fillId="4" borderId="0" xfId="19" applyFont="1" applyFill="1" applyBorder="1" applyAlignment="1">
      <alignment horizontal="left"/>
      <protection/>
    </xf>
    <xf numFmtId="0" fontId="24" fillId="4" borderId="14" xfId="19" applyFont="1" applyFill="1" applyBorder="1" applyAlignment="1">
      <alignment horizontal="left"/>
      <protection/>
    </xf>
    <xf numFmtId="0" fontId="24" fillId="5" borderId="15" xfId="19" applyFont="1" applyFill="1" applyBorder="1">
      <alignment/>
      <protection/>
    </xf>
    <xf numFmtId="0" fontId="24" fillId="5" borderId="16" xfId="19" applyFont="1" applyFill="1" applyBorder="1" applyAlignment="1">
      <alignment horizontal="left"/>
      <protection/>
    </xf>
    <xf numFmtId="0" fontId="24" fillId="5" borderId="17" xfId="19" applyFont="1" applyFill="1" applyBorder="1">
      <alignment/>
      <protection/>
    </xf>
    <xf numFmtId="0" fontId="24" fillId="5" borderId="14" xfId="19" applyFont="1" applyFill="1" applyBorder="1" applyAlignment="1">
      <alignment horizontal="left"/>
      <protection/>
    </xf>
    <xf numFmtId="0" fontId="24" fillId="4" borderId="15" xfId="19" applyFont="1" applyFill="1" applyBorder="1">
      <alignment/>
      <protection/>
    </xf>
    <xf numFmtId="0" fontId="24" fillId="4" borderId="16" xfId="19" applyFont="1" applyFill="1" applyBorder="1" applyAlignment="1">
      <alignment horizontal="left"/>
      <protection/>
    </xf>
    <xf numFmtId="0" fontId="23" fillId="0" borderId="0" xfId="19" applyFont="1" applyFill="1" applyBorder="1">
      <alignment/>
      <protection/>
    </xf>
    <xf numFmtId="0" fontId="23" fillId="0" borderId="0" xfId="19" applyFont="1" applyFill="1" applyBorder="1" applyAlignment="1">
      <alignment horizontal="left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5" fillId="6" borderId="0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/>
      <protection/>
    </xf>
    <xf numFmtId="0" fontId="1" fillId="4" borderId="1" xfId="19" applyFont="1" applyFill="1" applyBorder="1" applyAlignment="1">
      <alignment horizontal="right" vertical="center"/>
      <protection/>
    </xf>
    <xf numFmtId="0" fontId="3" fillId="4" borderId="2" xfId="19" applyFont="1" applyFill="1" applyBorder="1" applyAlignment="1">
      <alignment horizontal="left" vertical="center"/>
      <protection/>
    </xf>
    <xf numFmtId="0" fontId="3" fillId="5" borderId="21" xfId="19" applyFont="1" applyFill="1" applyBorder="1" applyAlignment="1">
      <alignment horizontal="right" vertical="center"/>
      <protection/>
    </xf>
    <xf numFmtId="0" fontId="3" fillId="5" borderId="22" xfId="19" applyFont="1" applyFill="1" applyBorder="1" applyAlignment="1">
      <alignment horizontal="left" vertical="center"/>
      <protection/>
    </xf>
    <xf numFmtId="0" fontId="3" fillId="5" borderId="23" xfId="19" applyFont="1" applyFill="1" applyBorder="1" applyAlignment="1">
      <alignment horizontal="right" vertical="center"/>
      <protection/>
    </xf>
    <xf numFmtId="0" fontId="3" fillId="5" borderId="24" xfId="19" applyFont="1" applyFill="1" applyBorder="1" applyAlignment="1">
      <alignment horizontal="left" vertical="center"/>
      <protection/>
    </xf>
    <xf numFmtId="0" fontId="3" fillId="4" borderId="21" xfId="19" applyFont="1" applyFill="1" applyBorder="1" applyAlignment="1">
      <alignment horizontal="right" vertical="center"/>
      <protection/>
    </xf>
    <xf numFmtId="0" fontId="3" fillId="4" borderId="22" xfId="19" applyFont="1" applyFill="1" applyBorder="1" applyAlignment="1">
      <alignment horizontal="left" vertical="center"/>
      <protection/>
    </xf>
    <xf numFmtId="0" fontId="24" fillId="7" borderId="2" xfId="19" applyFont="1" applyFill="1" applyBorder="1" applyAlignment="1">
      <alignment horizontal="center" vertical="center"/>
      <protection/>
    </xf>
    <xf numFmtId="0" fontId="24" fillId="7" borderId="3" xfId="19" applyFont="1" applyFill="1" applyBorder="1" applyAlignment="1">
      <alignment horizontal="center" vertical="center"/>
      <protection/>
    </xf>
    <xf numFmtId="0" fontId="24" fillId="7" borderId="13" xfId="19" applyFont="1" applyFill="1" applyBorder="1" applyAlignment="1">
      <alignment horizontal="center" vertical="center"/>
      <protection/>
    </xf>
    <xf numFmtId="0" fontId="24" fillId="7" borderId="0" xfId="19" applyFont="1" applyFill="1" applyBorder="1" applyAlignment="1">
      <alignment horizontal="center" vertical="center"/>
      <protection/>
    </xf>
    <xf numFmtId="0" fontId="24" fillId="7" borderId="12" xfId="19" applyFont="1" applyFill="1" applyBorder="1" applyAlignment="1">
      <alignment horizontal="center" vertical="center"/>
      <protection/>
    </xf>
    <xf numFmtId="0" fontId="24" fillId="7" borderId="17" xfId="19" applyFont="1" applyFill="1" applyBorder="1" applyAlignment="1">
      <alignment horizontal="center" vertical="center"/>
      <protection/>
    </xf>
    <xf numFmtId="0" fontId="24" fillId="7" borderId="14" xfId="19" applyFont="1" applyFill="1" applyBorder="1" applyAlignment="1">
      <alignment horizontal="center" vertical="center"/>
      <protection/>
    </xf>
    <xf numFmtId="0" fontId="24" fillId="7" borderId="16" xfId="19" applyFont="1" applyFill="1" applyBorder="1" applyAlignment="1">
      <alignment horizontal="center" vertical="center"/>
      <protection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4" borderId="14" xfId="19" applyFont="1" applyFill="1" applyBorder="1" applyAlignment="1" applyProtection="1" quotePrefix="1">
      <alignment horizontal="center" vertical="center"/>
      <protection locked="0"/>
    </xf>
    <xf numFmtId="0" fontId="23" fillId="5" borderId="14" xfId="19" applyFont="1" applyFill="1" applyBorder="1" applyAlignment="1" applyProtection="1" quotePrefix="1">
      <alignment horizontal="center" vertical="center"/>
      <protection locked="0"/>
    </xf>
    <xf numFmtId="0" fontId="27" fillId="0" borderId="0" xfId="0" applyFont="1" applyAlignment="1">
      <alignment/>
    </xf>
    <xf numFmtId="0" fontId="24" fillId="4" borderId="10" xfId="19" applyFont="1" applyFill="1" applyBorder="1">
      <alignment/>
      <protection/>
    </xf>
    <xf numFmtId="0" fontId="24" fillId="4" borderId="0" xfId="19" applyFont="1" applyFill="1" applyBorder="1">
      <alignment/>
      <protection/>
    </xf>
    <xf numFmtId="0" fontId="24" fillId="4" borderId="14" xfId="19" applyFont="1" applyFill="1" applyBorder="1">
      <alignment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textRotation="90"/>
    </xf>
    <xf numFmtId="0" fontId="24" fillId="7" borderId="29" xfId="19" applyFont="1" applyFill="1" applyBorder="1" applyAlignment="1">
      <alignment horizontal="center" vertical="center"/>
      <protection/>
    </xf>
    <xf numFmtId="0" fontId="24" fillId="7" borderId="30" xfId="19" applyFont="1" applyFill="1" applyBorder="1" applyAlignment="1">
      <alignment horizontal="center" vertical="center"/>
      <protection/>
    </xf>
    <xf numFmtId="0" fontId="24" fillId="0" borderId="30" xfId="0" applyFont="1" applyBorder="1" applyAlignment="1">
      <alignment horizontal="center" vertical="center"/>
    </xf>
    <xf numFmtId="0" fontId="24" fillId="7" borderId="31" xfId="19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9" fontId="0" fillId="8" borderId="33" xfId="0" applyNumberFormat="1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9" fontId="0" fillId="8" borderId="11" xfId="0" applyNumberFormat="1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8" borderId="36" xfId="0" applyFill="1" applyBorder="1" applyAlignment="1">
      <alignment/>
    </xf>
    <xf numFmtId="0" fontId="0" fillId="0" borderId="37" xfId="0" applyBorder="1" applyAlignment="1">
      <alignment/>
    </xf>
    <xf numFmtId="167" fontId="1" fillId="0" borderId="32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28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30" fillId="0" borderId="14" xfId="0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167" fontId="0" fillId="0" borderId="2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10" borderId="0" xfId="0" applyFill="1" applyAlignment="1">
      <alignment/>
    </xf>
    <xf numFmtId="0" fontId="30" fillId="10" borderId="0" xfId="0" applyFont="1" applyFill="1" applyAlignment="1">
      <alignment horizontal="center"/>
    </xf>
    <xf numFmtId="0" fontId="0" fillId="8" borderId="37" xfId="0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1" fontId="24" fillId="0" borderId="38" xfId="0" applyNumberFormat="1" applyFont="1" applyBorder="1" applyAlignment="1">
      <alignment horizontal="center" vertical="center"/>
    </xf>
    <xf numFmtId="1" fontId="24" fillId="7" borderId="39" xfId="19" applyNumberFormat="1" applyFont="1" applyFill="1" applyBorder="1" applyAlignment="1">
      <alignment horizontal="center" vertical="center"/>
      <protection/>
    </xf>
    <xf numFmtId="1" fontId="24" fillId="7" borderId="40" xfId="19" applyNumberFormat="1" applyFont="1" applyFill="1" applyBorder="1" applyAlignment="1">
      <alignment horizontal="center" vertical="center"/>
      <protection/>
    </xf>
    <xf numFmtId="1" fontId="24" fillId="7" borderId="41" xfId="19" applyNumberFormat="1" applyFont="1" applyFill="1" applyBorder="1" applyAlignment="1">
      <alignment horizontal="center" vertical="center"/>
      <protection/>
    </xf>
    <xf numFmtId="1" fontId="24" fillId="0" borderId="42" xfId="0" applyNumberFormat="1" applyFont="1" applyBorder="1" applyAlignment="1">
      <alignment horizontal="center" vertical="center"/>
    </xf>
    <xf numFmtId="1" fontId="24" fillId="7" borderId="42" xfId="19" applyNumberFormat="1" applyFont="1" applyFill="1" applyBorder="1" applyAlignment="1">
      <alignment horizontal="center" vertical="center"/>
      <protection/>
    </xf>
    <xf numFmtId="1" fontId="24" fillId="7" borderId="43" xfId="19" applyNumberFormat="1" applyFont="1" applyFill="1" applyBorder="1" applyAlignment="1">
      <alignment horizontal="center" vertical="center"/>
      <protection/>
    </xf>
    <xf numFmtId="1" fontId="23" fillId="4" borderId="44" xfId="19" applyNumberFormat="1" applyFont="1" applyFill="1" applyBorder="1" applyAlignment="1" applyProtection="1" quotePrefix="1">
      <alignment horizontal="center" vertical="center"/>
      <protection locked="0"/>
    </xf>
    <xf numFmtId="1" fontId="23" fillId="5" borderId="44" xfId="19" applyNumberFormat="1" applyFont="1" applyFill="1" applyBorder="1" applyAlignment="1" applyProtection="1" quotePrefix="1">
      <alignment horizontal="center" vertical="center"/>
      <protection locked="0"/>
    </xf>
    <xf numFmtId="1" fontId="23" fillId="4" borderId="37" xfId="19" applyNumberFormat="1" applyFont="1" applyFill="1" applyBorder="1" applyAlignment="1" applyProtection="1" quotePrefix="1">
      <alignment horizontal="center" vertical="center"/>
      <protection locked="0"/>
    </xf>
    <xf numFmtId="1" fontId="23" fillId="5" borderId="37" xfId="19" applyNumberFormat="1" applyFont="1" applyFill="1" applyBorder="1" applyAlignment="1" applyProtection="1" quotePrefix="1">
      <alignment horizontal="center" vertical="center"/>
      <protection locked="0"/>
    </xf>
    <xf numFmtId="0" fontId="24" fillId="4" borderId="10" xfId="19" applyFont="1" applyFill="1" applyBorder="1" applyAlignment="1">
      <alignment horizontal="center" vertical="center"/>
      <protection/>
    </xf>
    <xf numFmtId="0" fontId="24" fillId="5" borderId="11" xfId="19" applyFont="1" applyFill="1" applyBorder="1" applyAlignment="1">
      <alignment horizontal="center" vertical="center"/>
      <protection/>
    </xf>
    <xf numFmtId="0" fontId="24" fillId="5" borderId="12" xfId="19" applyFont="1" applyFill="1" applyBorder="1" applyAlignment="1">
      <alignment horizontal="center" vertical="center"/>
      <protection/>
    </xf>
    <xf numFmtId="0" fontId="24" fillId="5" borderId="13" xfId="19" applyFont="1" applyFill="1" applyBorder="1" applyAlignment="1">
      <alignment horizontal="center" vertical="center"/>
      <protection/>
    </xf>
    <xf numFmtId="0" fontId="24" fillId="5" borderId="0" xfId="19" applyFont="1" applyFill="1" applyBorder="1" applyAlignment="1">
      <alignment horizontal="center" vertical="center"/>
      <protection/>
    </xf>
    <xf numFmtId="0" fontId="24" fillId="4" borderId="11" xfId="19" applyFont="1" applyFill="1" applyBorder="1" applyAlignment="1">
      <alignment horizontal="center" vertical="center"/>
      <protection/>
    </xf>
    <xf numFmtId="0" fontId="24" fillId="4" borderId="12" xfId="19" applyFont="1" applyFill="1" applyBorder="1" applyAlignment="1">
      <alignment horizontal="center" vertical="center"/>
      <protection/>
    </xf>
    <xf numFmtId="0" fontId="24" fillId="4" borderId="0" xfId="19" applyFont="1" applyFill="1" applyBorder="1" applyAlignment="1">
      <alignment horizontal="center" vertical="center"/>
      <protection/>
    </xf>
    <xf numFmtId="0" fontId="24" fillId="4" borderId="14" xfId="19" applyFont="1" applyFill="1" applyBorder="1" applyAlignment="1">
      <alignment horizontal="center" vertical="center"/>
      <protection/>
    </xf>
    <xf numFmtId="0" fontId="24" fillId="5" borderId="15" xfId="19" applyFont="1" applyFill="1" applyBorder="1" applyAlignment="1">
      <alignment horizontal="center" vertical="center"/>
      <protection/>
    </xf>
    <xf numFmtId="0" fontId="24" fillId="5" borderId="16" xfId="19" applyFont="1" applyFill="1" applyBorder="1" applyAlignment="1">
      <alignment horizontal="center" vertical="center"/>
      <protection/>
    </xf>
    <xf numFmtId="0" fontId="24" fillId="5" borderId="17" xfId="19" applyFont="1" applyFill="1" applyBorder="1" applyAlignment="1">
      <alignment horizontal="center" vertical="center"/>
      <protection/>
    </xf>
    <xf numFmtId="0" fontId="24" fillId="5" borderId="14" xfId="19" applyFont="1" applyFill="1" applyBorder="1" applyAlignment="1">
      <alignment horizontal="center" vertical="center"/>
      <protection/>
    </xf>
    <xf numFmtId="0" fontId="24" fillId="4" borderId="15" xfId="19" applyFont="1" applyFill="1" applyBorder="1" applyAlignment="1">
      <alignment horizontal="center" vertical="center"/>
      <protection/>
    </xf>
    <xf numFmtId="0" fontId="24" fillId="4" borderId="16" xfId="19" applyFont="1" applyFill="1" applyBorder="1" applyAlignment="1">
      <alignment horizontal="center" vertical="center"/>
      <protection/>
    </xf>
    <xf numFmtId="1" fontId="2" fillId="0" borderId="18" xfId="19" applyNumberFormat="1" applyFont="1" applyFill="1" applyBorder="1" applyAlignment="1">
      <alignment horizontal="center" vertical="center"/>
      <protection/>
    </xf>
    <xf numFmtId="1" fontId="23" fillId="4" borderId="14" xfId="19" applyNumberFormat="1" applyFont="1" applyFill="1" applyBorder="1" applyAlignment="1" applyProtection="1" quotePrefix="1">
      <alignment horizontal="center" vertical="center"/>
      <protection locked="0"/>
    </xf>
    <xf numFmtId="1" fontId="23" fillId="5" borderId="14" xfId="19" applyNumberFormat="1" applyFont="1" applyFill="1" applyBorder="1" applyAlignment="1" applyProtection="1" quotePrefix="1">
      <alignment horizontal="center" vertical="center"/>
      <protection locked="0"/>
    </xf>
    <xf numFmtId="165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3" fillId="0" borderId="1" xfId="19" applyFont="1" applyFill="1" applyBorder="1" applyAlignment="1">
      <alignment horizontal="center" vertical="center" wrapText="1"/>
      <protection/>
    </xf>
    <xf numFmtId="0" fontId="3" fillId="0" borderId="3" xfId="19" applyFont="1" applyFill="1" applyBorder="1" applyAlignment="1">
      <alignment horizontal="center" vertical="center" wrapText="1"/>
      <protection/>
    </xf>
    <xf numFmtId="0" fontId="3" fillId="0" borderId="13" xfId="19" applyFont="1" applyFill="1" applyBorder="1" applyAlignment="1">
      <alignment horizontal="center" vertical="center" wrapText="1"/>
      <protection/>
    </xf>
    <xf numFmtId="0" fontId="3" fillId="0" borderId="12" xfId="19" applyFont="1" applyFill="1" applyBorder="1" applyAlignment="1">
      <alignment horizontal="center" vertical="center" wrapText="1"/>
      <protection/>
    </xf>
    <xf numFmtId="0" fontId="3" fillId="0" borderId="17" xfId="19" applyFont="1" applyFill="1" applyBorder="1" applyAlignment="1">
      <alignment horizontal="center" vertical="center" wrapText="1"/>
      <protection/>
    </xf>
    <xf numFmtId="0" fontId="3" fillId="0" borderId="16" xfId="19" applyFont="1" applyFill="1" applyBorder="1" applyAlignment="1">
      <alignment horizontal="center" vertical="center" wrapText="1"/>
      <protection/>
    </xf>
    <xf numFmtId="0" fontId="3" fillId="11" borderId="0" xfId="0" applyFont="1" applyFill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ny_8" xfId="18"/>
    <cellStyle name="Normalny_9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2:P28"/>
  <sheetViews>
    <sheetView showGridLines="0" tabSelected="1" workbookViewId="0" topLeftCell="A1">
      <selection activeCell="K24" sqref="K24"/>
    </sheetView>
  </sheetViews>
  <sheetFormatPr defaultColWidth="9.00390625" defaultRowHeight="12.75"/>
  <cols>
    <col min="1" max="19" width="6.75390625" style="0" customWidth="1"/>
  </cols>
  <sheetData>
    <row r="2" spans="1:10" ht="37.5" customHeight="1">
      <c r="A2" s="10" t="s">
        <v>6</v>
      </c>
      <c r="D2" s="11"/>
      <c r="E2" s="11"/>
      <c r="F2" s="12"/>
      <c r="G2" s="12"/>
      <c r="H2" s="12"/>
      <c r="I2" s="12"/>
      <c r="J2" s="11"/>
    </row>
    <row r="3" spans="3:10" ht="30.75">
      <c r="C3" s="11"/>
      <c r="D3" s="11"/>
      <c r="E3" s="11"/>
      <c r="F3" s="15" t="s">
        <v>15</v>
      </c>
      <c r="G3" s="11"/>
      <c r="H3" s="11"/>
      <c r="I3" s="11"/>
      <c r="J3" s="11"/>
    </row>
    <row r="7" spans="1:16" ht="30.75">
      <c r="A7" s="7" t="s">
        <v>4</v>
      </c>
      <c r="B7" s="9" t="s">
        <v>5</v>
      </c>
      <c r="C7" s="14" t="s">
        <v>0</v>
      </c>
      <c r="L7" s="9" t="s">
        <v>3</v>
      </c>
      <c r="M7" s="7" t="s">
        <v>2</v>
      </c>
      <c r="P7" s="8"/>
    </row>
    <row r="9" spans="4:8" ht="20.25">
      <c r="D9" s="152">
        <v>39584</v>
      </c>
      <c r="E9" s="152"/>
      <c r="F9" s="152"/>
      <c r="G9" s="152"/>
      <c r="H9" s="152"/>
    </row>
    <row r="11" spans="4:8" ht="14.25" customHeight="1">
      <c r="D11" s="153" t="s">
        <v>23</v>
      </c>
      <c r="E11" s="153"/>
      <c r="F11" s="153"/>
      <c r="G11" s="153"/>
      <c r="H11" s="153"/>
    </row>
    <row r="13" spans="2:11" ht="20.25">
      <c r="B13" s="17" t="s">
        <v>1</v>
      </c>
      <c r="C13" s="18"/>
      <c r="D13" s="18"/>
      <c r="E13" s="18"/>
      <c r="F13" s="18"/>
      <c r="G13" s="18"/>
      <c r="H13" s="18"/>
      <c r="I13" s="18"/>
      <c r="J13" s="17" t="s">
        <v>7</v>
      </c>
      <c r="K13" s="18"/>
    </row>
    <row r="14" spans="2:10" ht="9.75" customHeight="1">
      <c r="B14" s="4"/>
      <c r="J14" s="4"/>
    </row>
    <row r="15" ht="16.5" customHeight="1">
      <c r="B15" s="16" t="s">
        <v>14</v>
      </c>
    </row>
    <row r="16" spans="2:10" ht="24.75" customHeight="1">
      <c r="B16" s="6">
        <v>1</v>
      </c>
      <c r="C16" s="13" t="s">
        <v>50</v>
      </c>
      <c r="D16" s="1"/>
      <c r="J16" s="13">
        <f>Tury!M16</f>
        <v>1</v>
      </c>
    </row>
    <row r="17" spans="2:10" ht="24.75" customHeight="1">
      <c r="B17" s="6">
        <v>2</v>
      </c>
      <c r="C17" s="13" t="s">
        <v>51</v>
      </c>
      <c r="D17" s="1"/>
      <c r="J17" s="13">
        <f>Tury!N16</f>
        <v>1</v>
      </c>
    </row>
    <row r="18" spans="2:10" ht="24.75" customHeight="1">
      <c r="B18" s="6">
        <v>3</v>
      </c>
      <c r="C18" s="13" t="s">
        <v>57</v>
      </c>
      <c r="D18" s="1"/>
      <c r="J18" s="13">
        <f>Tury!O16</f>
        <v>1</v>
      </c>
    </row>
    <row r="19" spans="2:10" ht="24.75" customHeight="1">
      <c r="B19" s="6">
        <v>4</v>
      </c>
      <c r="C19" s="13" t="s">
        <v>52</v>
      </c>
      <c r="D19" s="1"/>
      <c r="J19" s="13">
        <f>Tury!P16</f>
        <v>1</v>
      </c>
    </row>
    <row r="20" spans="2:10" ht="24.75" customHeight="1">
      <c r="B20" s="6">
        <v>5</v>
      </c>
      <c r="C20" s="13" t="s">
        <v>53</v>
      </c>
      <c r="J20" s="13">
        <f>Tury!Q16</f>
        <v>1</v>
      </c>
    </row>
    <row r="21" spans="2:10" ht="24.75" customHeight="1">
      <c r="B21" s="6">
        <v>6</v>
      </c>
      <c r="C21" s="13" t="s">
        <v>54</v>
      </c>
      <c r="J21" s="13">
        <f>Tury!R16</f>
        <v>1</v>
      </c>
    </row>
    <row r="22" spans="2:10" ht="24.75" customHeight="1">
      <c r="B22" s="6">
        <v>7</v>
      </c>
      <c r="C22" s="13" t="s">
        <v>55</v>
      </c>
      <c r="J22" s="13">
        <f>Tury!S16</f>
        <v>1</v>
      </c>
    </row>
    <row r="23" spans="2:10" ht="24.75" customHeight="1">
      <c r="B23" s="6">
        <v>8</v>
      </c>
      <c r="C23" s="13" t="s">
        <v>56</v>
      </c>
      <c r="J23" s="13">
        <f>Tury!T16</f>
        <v>1</v>
      </c>
    </row>
    <row r="24" ht="24.75" customHeight="1">
      <c r="K24" s="2"/>
    </row>
    <row r="25" ht="24.75" customHeight="1"/>
    <row r="26" spans="1:8" ht="24.75" customHeight="1">
      <c r="A26" s="5" t="s">
        <v>58</v>
      </c>
      <c r="H26" s="3" t="s">
        <v>60</v>
      </c>
    </row>
    <row r="27" spans="1:8" ht="24.75" customHeight="1">
      <c r="A27" s="5" t="s">
        <v>59</v>
      </c>
      <c r="H27" s="3" t="s">
        <v>61</v>
      </c>
    </row>
    <row r="28" spans="1:8" ht="23.25">
      <c r="A28" s="5" t="s">
        <v>8</v>
      </c>
      <c r="H28" s="3" t="s">
        <v>62</v>
      </c>
    </row>
  </sheetData>
  <mergeCells count="2">
    <mergeCell ref="D9:H9"/>
    <mergeCell ref="D11:H11"/>
  </mergeCells>
  <printOptions/>
  <pageMargins left="0.75" right="0.75" top="1" bottom="1" header="0.5" footer="0.5"/>
  <pageSetup fitToHeight="1" fitToWidth="1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B2:U32"/>
  <sheetViews>
    <sheetView workbookViewId="0" topLeftCell="A1">
      <selection activeCell="V10" sqref="V10"/>
    </sheetView>
  </sheetViews>
  <sheetFormatPr defaultColWidth="9.00390625" defaultRowHeight="12.75"/>
  <cols>
    <col min="1" max="1" width="3.375" style="0" customWidth="1"/>
    <col min="2" max="2" width="7.00390625" style="0" customWidth="1"/>
    <col min="3" max="10" width="4.75390625" style="0" customWidth="1"/>
    <col min="11" max="11" width="6.25390625" style="0" customWidth="1"/>
    <col min="12" max="12" width="5.875" style="0" customWidth="1"/>
  </cols>
  <sheetData>
    <row r="2" ht="33.75" customHeight="1">
      <c r="C2" s="4" t="s">
        <v>28</v>
      </c>
    </row>
    <row r="3" ht="18" customHeight="1" thickBot="1"/>
    <row r="4" spans="3:20" ht="26.25" customHeight="1" thickBot="1">
      <c r="C4" s="154" t="s">
        <v>21</v>
      </c>
      <c r="D4" s="155"/>
      <c r="E4" s="155"/>
      <c r="F4" s="155"/>
      <c r="G4" s="155"/>
      <c r="H4" s="155"/>
      <c r="I4" s="155"/>
      <c r="J4" s="156"/>
      <c r="K4" s="157" t="s">
        <v>48</v>
      </c>
      <c r="L4" s="158"/>
      <c r="M4" s="154" t="s">
        <v>24</v>
      </c>
      <c r="N4" s="155"/>
      <c r="O4" s="155"/>
      <c r="P4" s="155"/>
      <c r="Q4" s="155"/>
      <c r="R4" s="155"/>
      <c r="S4" s="155"/>
      <c r="T4" s="156"/>
    </row>
    <row r="5" spans="3:20" ht="24" customHeight="1" thickBot="1">
      <c r="C5" s="26">
        <v>1</v>
      </c>
      <c r="D5" s="27"/>
      <c r="E5" s="27"/>
      <c r="F5" s="28"/>
      <c r="G5" s="26">
        <v>2</v>
      </c>
      <c r="H5" s="27"/>
      <c r="I5" s="27"/>
      <c r="J5" s="28"/>
      <c r="K5" s="159"/>
      <c r="L5" s="160"/>
      <c r="M5" s="32">
        <v>1</v>
      </c>
      <c r="N5" s="33">
        <v>2</v>
      </c>
      <c r="O5" s="33">
        <v>3</v>
      </c>
      <c r="P5" s="33">
        <v>4</v>
      </c>
      <c r="Q5" s="33">
        <v>5</v>
      </c>
      <c r="R5" s="33">
        <v>6</v>
      </c>
      <c r="S5" s="33">
        <v>7</v>
      </c>
      <c r="T5" s="34">
        <v>8</v>
      </c>
    </row>
    <row r="6" spans="2:20" ht="52.5" customHeight="1" thickBot="1">
      <c r="B6" s="86" t="s">
        <v>27</v>
      </c>
      <c r="C6" s="58" t="s">
        <v>16</v>
      </c>
      <c r="D6" s="59" t="s">
        <v>17</v>
      </c>
      <c r="E6" s="60" t="s">
        <v>18</v>
      </c>
      <c r="F6" s="61" t="s">
        <v>19</v>
      </c>
      <c r="G6" s="62" t="s">
        <v>16</v>
      </c>
      <c r="H6" s="63" t="s">
        <v>17</v>
      </c>
      <c r="I6" s="64" t="s">
        <v>18</v>
      </c>
      <c r="J6" s="65" t="s">
        <v>19</v>
      </c>
      <c r="K6" s="161"/>
      <c r="L6" s="162"/>
      <c r="M6" s="29" t="str">
        <f>Metryka!C16</f>
        <v>a</v>
      </c>
      <c r="N6" s="30" t="str">
        <f>Metryka!C17</f>
        <v>b</v>
      </c>
      <c r="O6" s="30" t="str">
        <f>Metryka!C18</f>
        <v>c</v>
      </c>
      <c r="P6" s="30" t="str">
        <f>Metryka!C20</f>
        <v>e</v>
      </c>
      <c r="Q6" s="30" t="str">
        <f>Metryka!C20</f>
        <v>e</v>
      </c>
      <c r="R6" s="30" t="str">
        <f>Metryka!C19</f>
        <v>d</v>
      </c>
      <c r="S6" s="30" t="str">
        <f>Metryka!C21</f>
        <v>f</v>
      </c>
      <c r="T6" s="31" t="str">
        <f>Metryka!C23</f>
        <v>h</v>
      </c>
    </row>
    <row r="7" spans="2:20" ht="22.5" customHeight="1">
      <c r="B7" s="83" t="s">
        <v>9</v>
      </c>
      <c r="C7" s="80">
        <v>8</v>
      </c>
      <c r="D7" s="35">
        <v>1</v>
      </c>
      <c r="E7" s="36">
        <v>7</v>
      </c>
      <c r="F7" s="37">
        <v>5</v>
      </c>
      <c r="G7" s="38">
        <v>4</v>
      </c>
      <c r="H7" s="39">
        <v>3</v>
      </c>
      <c r="I7" s="40">
        <v>6</v>
      </c>
      <c r="J7" s="41">
        <v>2</v>
      </c>
      <c r="K7" s="130">
        <f>Analiza!E32+Analiza!E38</f>
        <v>6</v>
      </c>
      <c r="L7" s="131">
        <f>Analiza!F32+Analiza!F38</f>
        <v>6</v>
      </c>
      <c r="M7" s="74">
        <f>K7</f>
        <v>6</v>
      </c>
      <c r="N7" s="66">
        <f>K7</f>
        <v>6</v>
      </c>
      <c r="O7" s="66">
        <f>L7</f>
        <v>6</v>
      </c>
      <c r="P7" s="66">
        <f>L7</f>
        <v>6</v>
      </c>
      <c r="Q7" s="66">
        <f>L7</f>
        <v>6</v>
      </c>
      <c r="R7" s="66">
        <f>K7</f>
        <v>6</v>
      </c>
      <c r="S7" s="66">
        <f>L7</f>
        <v>6</v>
      </c>
      <c r="T7" s="67">
        <f aca="true" t="shared" si="0" ref="T7:T13">K7</f>
        <v>6</v>
      </c>
    </row>
    <row r="8" spans="2:20" ht="22.5" customHeight="1">
      <c r="B8" s="84" t="s">
        <v>10</v>
      </c>
      <c r="C8" s="81">
        <v>8</v>
      </c>
      <c r="D8" s="42">
        <f aca="true" t="shared" si="1" ref="D8:F10">IF(D7=$B$3,1,D7+1)</f>
        <v>2</v>
      </c>
      <c r="E8" s="36">
        <v>1</v>
      </c>
      <c r="F8" s="37">
        <f t="shared" si="1"/>
        <v>6</v>
      </c>
      <c r="G8" s="38">
        <v>5</v>
      </c>
      <c r="H8" s="39">
        <f>IF(H7=$B$3,1,H7+1)</f>
        <v>4</v>
      </c>
      <c r="I8" s="40">
        <f>IF(I7=$B$3,1,I7+1)</f>
        <v>7</v>
      </c>
      <c r="J8" s="41">
        <f>IF(J7=$B$3,1,J7+1)</f>
        <v>3</v>
      </c>
      <c r="K8" s="132">
        <f>Analiza!L32+Analiza!L38</f>
        <v>6</v>
      </c>
      <c r="L8" s="133">
        <f>Analiza!M32+Analiza!M38</f>
        <v>6</v>
      </c>
      <c r="M8" s="68">
        <f>L8</f>
        <v>6</v>
      </c>
      <c r="N8" s="75">
        <f>K8</f>
        <v>6</v>
      </c>
      <c r="O8" s="69">
        <f>K8</f>
        <v>6</v>
      </c>
      <c r="P8" s="69">
        <f>L8</f>
        <v>6</v>
      </c>
      <c r="Q8" s="69">
        <f>L8</f>
        <v>6</v>
      </c>
      <c r="R8" s="69">
        <f>L8</f>
        <v>6</v>
      </c>
      <c r="S8" s="69">
        <f>K8</f>
        <v>6</v>
      </c>
      <c r="T8" s="70">
        <f t="shared" si="0"/>
        <v>6</v>
      </c>
    </row>
    <row r="9" spans="2:20" ht="22.5" customHeight="1">
      <c r="B9" s="84" t="s">
        <v>11</v>
      </c>
      <c r="C9" s="81">
        <v>8</v>
      </c>
      <c r="D9" s="42">
        <f t="shared" si="1"/>
        <v>3</v>
      </c>
      <c r="E9" s="36">
        <f t="shared" si="1"/>
        <v>2</v>
      </c>
      <c r="F9" s="37">
        <f t="shared" si="1"/>
        <v>7</v>
      </c>
      <c r="G9" s="38">
        <f>IF(G8=$B$3,1,G8+1)</f>
        <v>6</v>
      </c>
      <c r="H9" s="39">
        <v>5</v>
      </c>
      <c r="I9" s="40">
        <v>1</v>
      </c>
      <c r="J9" s="41">
        <f>IF(J8=$B$3,1,J8+1)</f>
        <v>4</v>
      </c>
      <c r="K9" s="132">
        <f>Analiza!S32+Analiza!S38</f>
        <v>6</v>
      </c>
      <c r="L9" s="133">
        <f>Analiza!T32+Analiza!T38</f>
        <v>6</v>
      </c>
      <c r="M9" s="68">
        <f>K9</f>
        <v>6</v>
      </c>
      <c r="N9" s="69">
        <f>L9</f>
        <v>6</v>
      </c>
      <c r="O9" s="75">
        <f>K9</f>
        <v>6</v>
      </c>
      <c r="P9" s="69">
        <f>K9</f>
        <v>6</v>
      </c>
      <c r="Q9" s="69">
        <f>L9</f>
        <v>6</v>
      </c>
      <c r="R9" s="69">
        <f>L9</f>
        <v>6</v>
      </c>
      <c r="S9" s="69">
        <f>L9</f>
        <v>6</v>
      </c>
      <c r="T9" s="70">
        <f t="shared" si="0"/>
        <v>6</v>
      </c>
    </row>
    <row r="10" spans="2:20" ht="22.5" customHeight="1">
      <c r="B10" s="84" t="s">
        <v>12</v>
      </c>
      <c r="C10" s="81">
        <v>8</v>
      </c>
      <c r="D10" s="42">
        <f t="shared" si="1"/>
        <v>4</v>
      </c>
      <c r="E10" s="36">
        <f t="shared" si="1"/>
        <v>3</v>
      </c>
      <c r="F10" s="37">
        <v>1</v>
      </c>
      <c r="G10" s="38">
        <f>IF(G9=$B$3,1,G9+1)</f>
        <v>7</v>
      </c>
      <c r="H10" s="39">
        <f aca="true" t="shared" si="2" ref="H10:I12">IF(H9=$B$3,1,H9+1)</f>
        <v>6</v>
      </c>
      <c r="I10" s="40">
        <f t="shared" si="2"/>
        <v>2</v>
      </c>
      <c r="J10" s="41">
        <v>5</v>
      </c>
      <c r="K10" s="132">
        <f>Analiza!Z32+Analiza!Z38</f>
        <v>6</v>
      </c>
      <c r="L10" s="133">
        <f>Analiza!AA32+Analiza!AA38</f>
        <v>6</v>
      </c>
      <c r="M10" s="68">
        <f>L10</f>
        <v>6</v>
      </c>
      <c r="N10" s="69">
        <f>K10</f>
        <v>6</v>
      </c>
      <c r="O10" s="69">
        <f>L10</f>
        <v>6</v>
      </c>
      <c r="P10" s="75">
        <f>K10</f>
        <v>6</v>
      </c>
      <c r="Q10" s="69">
        <f>K10</f>
        <v>6</v>
      </c>
      <c r="R10" s="69">
        <f>L10</f>
        <v>6</v>
      </c>
      <c r="S10" s="69">
        <f>L10</f>
        <v>6</v>
      </c>
      <c r="T10" s="70">
        <f t="shared" si="0"/>
        <v>6</v>
      </c>
    </row>
    <row r="11" spans="2:20" ht="22.5" customHeight="1">
      <c r="B11" s="84" t="s">
        <v>13</v>
      </c>
      <c r="C11" s="81">
        <v>8</v>
      </c>
      <c r="D11" s="42">
        <v>5</v>
      </c>
      <c r="E11" s="36">
        <f>IF(E10=$B$3,1,E10+1)</f>
        <v>4</v>
      </c>
      <c r="F11" s="37">
        <f>IF(F10=$B$3,1,F10+1)</f>
        <v>2</v>
      </c>
      <c r="G11" s="38">
        <v>1</v>
      </c>
      <c r="H11" s="39">
        <f t="shared" si="2"/>
        <v>7</v>
      </c>
      <c r="I11" s="40">
        <f t="shared" si="2"/>
        <v>3</v>
      </c>
      <c r="J11" s="41">
        <f>IF(J10=$B$3,1,J10+1)</f>
        <v>6</v>
      </c>
      <c r="K11" s="132">
        <f>Analiza!AG32+Analiza!AG38</f>
        <v>6</v>
      </c>
      <c r="L11" s="133">
        <f>Analiza!AH32+Analiza!AH38</f>
        <v>6</v>
      </c>
      <c r="M11" s="68">
        <f>L11</f>
        <v>6</v>
      </c>
      <c r="N11" s="69">
        <f>L11</f>
        <v>6</v>
      </c>
      <c r="O11" s="69">
        <f>K11</f>
        <v>6</v>
      </c>
      <c r="P11" s="69">
        <f>L11</f>
        <v>6</v>
      </c>
      <c r="Q11" s="75">
        <f>K11</f>
        <v>6</v>
      </c>
      <c r="R11" s="69">
        <f>K11</f>
        <v>6</v>
      </c>
      <c r="S11" s="69">
        <f>L11</f>
        <v>6</v>
      </c>
      <c r="T11" s="70">
        <f t="shared" si="0"/>
        <v>6</v>
      </c>
    </row>
    <row r="12" spans="2:20" ht="22.5" customHeight="1">
      <c r="B12" s="84" t="s">
        <v>25</v>
      </c>
      <c r="C12" s="81">
        <v>8</v>
      </c>
      <c r="D12" s="42">
        <f>IF(D11=$B$3,1,D11+1)</f>
        <v>6</v>
      </c>
      <c r="E12" s="36">
        <v>5</v>
      </c>
      <c r="F12" s="37">
        <f>IF(F11=$B$3,1,F11+1)</f>
        <v>3</v>
      </c>
      <c r="G12" s="38">
        <f>IF(G11=$B$3,1,G11+1)</f>
        <v>2</v>
      </c>
      <c r="H12" s="39">
        <v>1</v>
      </c>
      <c r="I12" s="40">
        <f t="shared" si="2"/>
        <v>4</v>
      </c>
      <c r="J12" s="41">
        <f>IF(J11=$B$3,1,J11+1)</f>
        <v>7</v>
      </c>
      <c r="K12" s="132">
        <f>Analiza!AN32+Analiza!AN38</f>
        <v>6</v>
      </c>
      <c r="L12" s="133">
        <f>Analiza!AO32+Analiza!AO38</f>
        <v>6</v>
      </c>
      <c r="M12" s="68">
        <f>L12</f>
        <v>6</v>
      </c>
      <c r="N12" s="69">
        <f>L12</f>
        <v>6</v>
      </c>
      <c r="O12" s="69">
        <f>L12</f>
        <v>6</v>
      </c>
      <c r="P12" s="69">
        <f>K12</f>
        <v>6</v>
      </c>
      <c r="Q12" s="69">
        <f>L12</f>
        <v>6</v>
      </c>
      <c r="R12" s="75">
        <f>K12</f>
        <v>6</v>
      </c>
      <c r="S12" s="69">
        <f>K12</f>
        <v>6</v>
      </c>
      <c r="T12" s="70">
        <f t="shared" si="0"/>
        <v>6</v>
      </c>
    </row>
    <row r="13" spans="2:20" ht="22.5" customHeight="1" thickBot="1">
      <c r="B13" s="85" t="s">
        <v>26</v>
      </c>
      <c r="C13" s="82">
        <v>8</v>
      </c>
      <c r="D13" s="43">
        <f>IF(D12=$B$3,1,D12+1)</f>
        <v>7</v>
      </c>
      <c r="E13" s="44">
        <f>IF(E12=$B$3,1,E12+1)</f>
        <v>6</v>
      </c>
      <c r="F13" s="45">
        <f>IF(F12=$B$3,1,F12+1)</f>
        <v>4</v>
      </c>
      <c r="G13" s="46">
        <f>IF(G12=$B$3,1,G12+1)</f>
        <v>3</v>
      </c>
      <c r="H13" s="47">
        <f>IF(H12=$B$3,1,H12+1)</f>
        <v>2</v>
      </c>
      <c r="I13" s="48">
        <v>5</v>
      </c>
      <c r="J13" s="49">
        <v>1</v>
      </c>
      <c r="K13" s="150">
        <f>Analiza!AU32+Analiza!AU38</f>
        <v>6</v>
      </c>
      <c r="L13" s="151">
        <f>Analiza!AV32+Analiza!AV38</f>
        <v>6</v>
      </c>
      <c r="M13" s="71">
        <f>K13</f>
        <v>6</v>
      </c>
      <c r="N13" s="72">
        <f>L13</f>
        <v>6</v>
      </c>
      <c r="O13" s="72">
        <f>L13</f>
        <v>6</v>
      </c>
      <c r="P13" s="72">
        <f>L13</f>
        <v>6</v>
      </c>
      <c r="Q13" s="72">
        <f>K13</f>
        <v>6</v>
      </c>
      <c r="R13" s="72">
        <f>L13</f>
        <v>6</v>
      </c>
      <c r="S13" s="76">
        <f>K13</f>
        <v>6</v>
      </c>
      <c r="T13" s="73">
        <f t="shared" si="0"/>
        <v>6</v>
      </c>
    </row>
    <row r="14" spans="3:21" ht="27" customHeight="1" thickBot="1">
      <c r="C14" s="50"/>
      <c r="D14" s="51"/>
      <c r="E14" s="50"/>
      <c r="F14" s="51"/>
      <c r="G14" s="50"/>
      <c r="H14" s="51"/>
      <c r="I14" s="50"/>
      <c r="K14" s="22" t="s">
        <v>22</v>
      </c>
      <c r="L14" s="20"/>
      <c r="M14" s="52">
        <f aca="true" t="shared" si="3" ref="M14:T14">SUM(M7:M13)</f>
        <v>42</v>
      </c>
      <c r="N14" s="53">
        <f t="shared" si="3"/>
        <v>42</v>
      </c>
      <c r="O14" s="53">
        <f t="shared" si="3"/>
        <v>42</v>
      </c>
      <c r="P14" s="53">
        <f t="shared" si="3"/>
        <v>42</v>
      </c>
      <c r="Q14" s="53">
        <f t="shared" si="3"/>
        <v>42</v>
      </c>
      <c r="R14" s="53">
        <f t="shared" si="3"/>
        <v>42</v>
      </c>
      <c r="S14" s="53">
        <f t="shared" si="3"/>
        <v>42</v>
      </c>
      <c r="T14" s="54">
        <f t="shared" si="3"/>
        <v>42</v>
      </c>
      <c r="U14" s="23"/>
    </row>
    <row r="15" spans="5:21" ht="15.75">
      <c r="E15" s="20"/>
      <c r="G15" s="24"/>
      <c r="H15" s="25"/>
      <c r="I15" s="24"/>
      <c r="J15" s="25"/>
      <c r="K15" s="21"/>
      <c r="L15" s="21"/>
      <c r="M15" s="19"/>
      <c r="N15" s="19"/>
      <c r="O15" s="19"/>
      <c r="P15" s="19"/>
      <c r="Q15" s="19"/>
      <c r="R15" s="19"/>
      <c r="S15" s="19"/>
      <c r="T15" s="19"/>
      <c r="U15" s="23"/>
    </row>
    <row r="16" spans="3:21" ht="25.5">
      <c r="C16" s="24"/>
      <c r="D16" s="25"/>
      <c r="E16" s="24"/>
      <c r="F16" s="25"/>
      <c r="G16" s="24"/>
      <c r="H16" s="25"/>
      <c r="I16" s="24"/>
      <c r="J16" s="25"/>
      <c r="K16" s="56" t="s">
        <v>20</v>
      </c>
      <c r="L16" s="57"/>
      <c r="M16" s="55">
        <f aca="true" t="shared" si="4" ref="M16:T16">8-M17</f>
        <v>1</v>
      </c>
      <c r="N16" s="55">
        <f t="shared" si="4"/>
        <v>1</v>
      </c>
      <c r="O16" s="55">
        <f t="shared" si="4"/>
        <v>1</v>
      </c>
      <c r="P16" s="55">
        <f t="shared" si="4"/>
        <v>1</v>
      </c>
      <c r="Q16" s="55">
        <f t="shared" si="4"/>
        <v>1</v>
      </c>
      <c r="R16" s="55">
        <f t="shared" si="4"/>
        <v>1</v>
      </c>
      <c r="S16" s="55">
        <f t="shared" si="4"/>
        <v>1</v>
      </c>
      <c r="T16" s="55">
        <f t="shared" si="4"/>
        <v>1</v>
      </c>
      <c r="U16" s="23"/>
    </row>
    <row r="17" spans="10:20" ht="16.5" customHeight="1" hidden="1">
      <c r="J17" s="25"/>
      <c r="M17" s="79">
        <f>IF(M14&gt;=N14,1,0)+IF(M14&gt;=O14,1,0)+IF(M14&gt;=P14,1,0)+IF(M14&gt;=Q14,1,0)+IF(M14&gt;=R14,1,0)+IF(M14&gt;=S14,1,0)+IF(M14&gt;=T14,1,0)</f>
        <v>7</v>
      </c>
      <c r="N17" s="79">
        <f>IF(N14&gt;=O14,1,0)+IF(N14&gt;=P14,1,0)+IF(N14&gt;=Q14,1,0)+IF(N14&gt;=R14,1,0)+IF(N14&gt;=S14,1,0)+IF(N14&gt;=T14,1,0)+IF(N14&gt;=M14,1,0)</f>
        <v>7</v>
      </c>
      <c r="O17" s="79">
        <f>IF(O14&gt;=P14,1,0)+IF(O14&gt;=Q14,1,0)+IF(O14&gt;=R14,1,0)+IF(O14&gt;=S14,1,0)+IF(O14&gt;=T14,1,0)+IF(O14&gt;=M14,1,0)+IF(O14&gt;=N14,1,0)</f>
        <v>7</v>
      </c>
      <c r="P17" s="79">
        <f>IF(P14&gt;=Q14,1,0)+IF(P14&gt;=R14,1,0)+IF(P14&gt;=S14,1,0)+IF(P14&gt;=T14,1,0)+IF(P14&gt;=M14,1,0)+IF(P14&gt;=N14,1,0)+IF(P14&gt;=O14,1,0)</f>
        <v>7</v>
      </c>
      <c r="Q17" s="79">
        <f>IF(Q14&gt;=R14,1,0)+IF(Q14&gt;=S14,1,0)+IF(Q14&gt;=T14,1,0)+IF(Q14&gt;=M14,1,0)+IF(Q14&gt;=N14,1,0)+IF(Q14&gt;=O14,1,0)+IF(Q14&gt;=P14,1,0)</f>
        <v>7</v>
      </c>
      <c r="R17" s="79">
        <f>IF(R14&gt;=S14,1,0)+IF(R14&gt;=T14,1,0)+IF(R14&gt;=M14,1,0)+IF(R14&gt;=N14,1,0)+IF(R14&gt;=O14,1,0)+IF(R14&gt;=P14,1,0)+IF(R14&gt;=Q14,1,0)</f>
        <v>7</v>
      </c>
      <c r="S17" s="79">
        <f>IF(S14&gt;=T14,1,0)+IF(S14&gt;=M14,1,0)+IF(S14&gt;=N14,1,0)+IF(S14&gt;=O14,1,0)+IF(S14&gt;=P14,1,0)+IF(S14&gt;=Q14,1,0)+IF(S14&gt;=R14,1,0)</f>
        <v>7</v>
      </c>
      <c r="T17" s="79">
        <f>IF(T14&gt;=M14,1,0)+IF(T14&gt;=N14,1,0)+IF(T14&gt;=O14,1,0)+IF(T14&gt;=P14,1,0)+IF(T14&gt;=Q14,1,0)+IF(T14&gt;=R14,1,0)+IF(T14&gt;=S14,1,0)</f>
        <v>7</v>
      </c>
    </row>
    <row r="18" spans="2:20" ht="15.75" customHeight="1">
      <c r="B18" s="171" t="s">
        <v>49</v>
      </c>
      <c r="J18" s="25"/>
      <c r="M18" s="79"/>
      <c r="N18" s="79"/>
      <c r="O18" s="79"/>
      <c r="P18" s="79"/>
      <c r="Q18" s="79"/>
      <c r="R18" s="79"/>
      <c r="S18" s="79"/>
      <c r="T18" s="79"/>
    </row>
    <row r="19" ht="13.5" thickBot="1"/>
    <row r="20" spans="3:20" ht="24" thickBot="1">
      <c r="C20" s="154" t="s">
        <v>21</v>
      </c>
      <c r="D20" s="155"/>
      <c r="E20" s="155"/>
      <c r="F20" s="155"/>
      <c r="G20" s="155"/>
      <c r="H20" s="155"/>
      <c r="I20" s="155"/>
      <c r="J20" s="156"/>
      <c r="K20" s="157" t="s">
        <v>47</v>
      </c>
      <c r="L20" s="158"/>
      <c r="M20" s="154" t="s">
        <v>24</v>
      </c>
      <c r="N20" s="155"/>
      <c r="O20" s="155"/>
      <c r="P20" s="155"/>
      <c r="Q20" s="155"/>
      <c r="R20" s="155"/>
      <c r="S20" s="155"/>
      <c r="T20" s="156"/>
    </row>
    <row r="21" spans="3:20" ht="18.75" thickBot="1">
      <c r="C21" s="26">
        <v>1</v>
      </c>
      <c r="D21" s="27"/>
      <c r="E21" s="27"/>
      <c r="F21" s="28"/>
      <c r="G21" s="26">
        <v>2</v>
      </c>
      <c r="H21" s="27"/>
      <c r="I21" s="27"/>
      <c r="J21" s="28"/>
      <c r="K21" s="159"/>
      <c r="L21" s="160"/>
      <c r="M21" s="32">
        <v>1</v>
      </c>
      <c r="N21" s="33">
        <v>2</v>
      </c>
      <c r="O21" s="33">
        <v>3</v>
      </c>
      <c r="P21" s="33">
        <v>4</v>
      </c>
      <c r="Q21" s="33">
        <v>5</v>
      </c>
      <c r="R21" s="33">
        <v>6</v>
      </c>
      <c r="S21" s="33">
        <v>7</v>
      </c>
      <c r="T21" s="34">
        <v>8</v>
      </c>
    </row>
    <row r="22" spans="2:20" ht="69.75" customHeight="1" thickBot="1">
      <c r="B22" s="86" t="s">
        <v>27</v>
      </c>
      <c r="C22" s="58" t="s">
        <v>16</v>
      </c>
      <c r="D22" s="59" t="s">
        <v>17</v>
      </c>
      <c r="E22" s="60" t="s">
        <v>18</v>
      </c>
      <c r="F22" s="61" t="s">
        <v>19</v>
      </c>
      <c r="G22" s="62" t="s">
        <v>16</v>
      </c>
      <c r="H22" s="63" t="s">
        <v>17</v>
      </c>
      <c r="I22" s="64" t="s">
        <v>18</v>
      </c>
      <c r="J22" s="65" t="s">
        <v>19</v>
      </c>
      <c r="K22" s="161"/>
      <c r="L22" s="162"/>
      <c r="M22" s="29"/>
      <c r="N22" s="30"/>
      <c r="O22" s="30"/>
      <c r="P22" s="30"/>
      <c r="Q22" s="30"/>
      <c r="R22" s="30"/>
      <c r="S22" s="30"/>
      <c r="T22" s="31"/>
    </row>
    <row r="23" spans="2:20" ht="37.5" customHeight="1">
      <c r="B23" s="83" t="s">
        <v>9</v>
      </c>
      <c r="C23" s="134">
        <v>8</v>
      </c>
      <c r="D23" s="134">
        <v>1</v>
      </c>
      <c r="E23" s="135">
        <v>7</v>
      </c>
      <c r="F23" s="136">
        <v>5</v>
      </c>
      <c r="G23" s="137">
        <v>4</v>
      </c>
      <c r="H23" s="138">
        <v>3</v>
      </c>
      <c r="I23" s="139">
        <v>6</v>
      </c>
      <c r="J23" s="140">
        <v>2</v>
      </c>
      <c r="K23" s="130"/>
      <c r="L23" s="131"/>
      <c r="M23" s="123"/>
      <c r="N23" s="124"/>
      <c r="O23" s="124"/>
      <c r="P23" s="124"/>
      <c r="Q23" s="124"/>
      <c r="R23" s="124"/>
      <c r="S23" s="124"/>
      <c r="T23" s="125"/>
    </row>
    <row r="24" spans="2:20" ht="37.5" customHeight="1">
      <c r="B24" s="84" t="s">
        <v>10</v>
      </c>
      <c r="C24" s="141">
        <v>8</v>
      </c>
      <c r="D24" s="141">
        <f>IF(D23=$B$3,1,D23+1)</f>
        <v>2</v>
      </c>
      <c r="E24" s="135">
        <v>1</v>
      </c>
      <c r="F24" s="136">
        <f>IF(F23=$B$3,1,F23+1)</f>
        <v>6</v>
      </c>
      <c r="G24" s="137">
        <v>5</v>
      </c>
      <c r="H24" s="138">
        <f>IF(H23=$B$3,1,H23+1)</f>
        <v>4</v>
      </c>
      <c r="I24" s="139">
        <f>IF(I23=$B$3,1,I23+1)</f>
        <v>7</v>
      </c>
      <c r="J24" s="140">
        <f>IF(J23=$B$3,1,J23+1)</f>
        <v>3</v>
      </c>
      <c r="K24" s="132"/>
      <c r="L24" s="133"/>
      <c r="M24" s="126"/>
      <c r="N24" s="127"/>
      <c r="O24" s="128"/>
      <c r="P24" s="128"/>
      <c r="Q24" s="128"/>
      <c r="R24" s="128"/>
      <c r="S24" s="128"/>
      <c r="T24" s="129"/>
    </row>
    <row r="25" spans="2:20" ht="37.5" customHeight="1">
      <c r="B25" s="84" t="s">
        <v>11</v>
      </c>
      <c r="C25" s="141">
        <v>8</v>
      </c>
      <c r="D25" s="141">
        <f>IF(D24=$B$3,1,D24+1)</f>
        <v>3</v>
      </c>
      <c r="E25" s="135">
        <f>IF(E24=$B$3,1,E24+1)</f>
        <v>2</v>
      </c>
      <c r="F25" s="136">
        <f>IF(F24=$B$3,1,F24+1)</f>
        <v>7</v>
      </c>
      <c r="G25" s="137">
        <f>IF(G24=$B$3,1,G24+1)</f>
        <v>6</v>
      </c>
      <c r="H25" s="138">
        <v>5</v>
      </c>
      <c r="I25" s="139">
        <v>1</v>
      </c>
      <c r="J25" s="140">
        <f>IF(J24=$B$3,1,J24+1)</f>
        <v>4</v>
      </c>
      <c r="K25" s="132"/>
      <c r="L25" s="133"/>
      <c r="M25" s="126"/>
      <c r="N25" s="128"/>
      <c r="O25" s="127"/>
      <c r="P25" s="128"/>
      <c r="Q25" s="128"/>
      <c r="R25" s="128"/>
      <c r="S25" s="128"/>
      <c r="T25" s="129"/>
    </row>
    <row r="26" spans="2:20" ht="37.5" customHeight="1">
      <c r="B26" s="84" t="s">
        <v>12</v>
      </c>
      <c r="C26" s="141">
        <v>8</v>
      </c>
      <c r="D26" s="141">
        <f>IF(D25=$B$3,1,D25+1)</f>
        <v>4</v>
      </c>
      <c r="E26" s="135">
        <f>IF(E25=$B$3,1,E25+1)</f>
        <v>3</v>
      </c>
      <c r="F26" s="136">
        <v>1</v>
      </c>
      <c r="G26" s="137">
        <f>IF(G25=$B$3,1,G25+1)</f>
        <v>7</v>
      </c>
      <c r="H26" s="138">
        <f>IF(H25=$B$3,1,H25+1)</f>
        <v>6</v>
      </c>
      <c r="I26" s="139">
        <f>IF(I25=$B$3,1,I25+1)</f>
        <v>2</v>
      </c>
      <c r="J26" s="140">
        <v>5</v>
      </c>
      <c r="K26" s="132"/>
      <c r="L26" s="133"/>
      <c r="M26" s="126"/>
      <c r="N26" s="128"/>
      <c r="O26" s="128"/>
      <c r="P26" s="127"/>
      <c r="Q26" s="128"/>
      <c r="R26" s="128"/>
      <c r="S26" s="128"/>
      <c r="T26" s="129"/>
    </row>
    <row r="27" spans="2:20" ht="37.5" customHeight="1">
      <c r="B27" s="84" t="s">
        <v>13</v>
      </c>
      <c r="C27" s="141">
        <v>8</v>
      </c>
      <c r="D27" s="141">
        <v>5</v>
      </c>
      <c r="E27" s="135">
        <f>IF(E26=$B$3,1,E26+1)</f>
        <v>4</v>
      </c>
      <c r="F27" s="136">
        <f>IF(F26=$B$3,1,F26+1)</f>
        <v>2</v>
      </c>
      <c r="G27" s="137">
        <v>1</v>
      </c>
      <c r="H27" s="138">
        <f>IF(H26=$B$3,1,H26+1)</f>
        <v>7</v>
      </c>
      <c r="I27" s="139">
        <f>IF(I26=$B$3,1,I26+1)</f>
        <v>3</v>
      </c>
      <c r="J27" s="140">
        <f>IF(J26=$B$3,1,J26+1)</f>
        <v>6</v>
      </c>
      <c r="K27" s="132"/>
      <c r="L27" s="133"/>
      <c r="M27" s="126"/>
      <c r="N27" s="128"/>
      <c r="O27" s="128"/>
      <c r="P27" s="128"/>
      <c r="Q27" s="127"/>
      <c r="R27" s="128"/>
      <c r="S27" s="128"/>
      <c r="T27" s="129"/>
    </row>
    <row r="28" spans="2:20" ht="37.5" customHeight="1">
      <c r="B28" s="84" t="s">
        <v>25</v>
      </c>
      <c r="C28" s="141">
        <v>8</v>
      </c>
      <c r="D28" s="141">
        <f>IF(D27=$B$3,1,D27+1)</f>
        <v>6</v>
      </c>
      <c r="E28" s="135">
        <v>5</v>
      </c>
      <c r="F28" s="136">
        <f>IF(F27=$B$3,1,F27+1)</f>
        <v>3</v>
      </c>
      <c r="G28" s="137">
        <f>IF(G27=$B$3,1,G27+1)</f>
        <v>2</v>
      </c>
      <c r="H28" s="138">
        <v>1</v>
      </c>
      <c r="I28" s="139">
        <f>IF(I27=$B$3,1,I27+1)</f>
        <v>4</v>
      </c>
      <c r="J28" s="140">
        <f>IF(J27=$B$3,1,J27+1)</f>
        <v>7</v>
      </c>
      <c r="K28" s="132"/>
      <c r="L28" s="133"/>
      <c r="M28" s="126"/>
      <c r="N28" s="128"/>
      <c r="O28" s="128"/>
      <c r="P28" s="128"/>
      <c r="Q28" s="128"/>
      <c r="R28" s="127"/>
      <c r="S28" s="128"/>
      <c r="T28" s="129"/>
    </row>
    <row r="29" spans="2:20" ht="37.5" customHeight="1" thickBot="1">
      <c r="B29" s="85" t="s">
        <v>26</v>
      </c>
      <c r="C29" s="142">
        <v>8</v>
      </c>
      <c r="D29" s="142">
        <f>IF(D28=$B$3,1,D28+1)</f>
        <v>7</v>
      </c>
      <c r="E29" s="143">
        <f>IF(E28=$B$3,1,E28+1)</f>
        <v>6</v>
      </c>
      <c r="F29" s="144">
        <f>IF(F28=$B$3,1,F28+1)</f>
        <v>4</v>
      </c>
      <c r="G29" s="145">
        <f>IF(G28=$B$3,1,G28+1)</f>
        <v>3</v>
      </c>
      <c r="H29" s="146">
        <f>IF(H28=$B$3,1,H28+1)</f>
        <v>2</v>
      </c>
      <c r="I29" s="147">
        <v>5</v>
      </c>
      <c r="J29" s="148">
        <v>1</v>
      </c>
      <c r="K29" s="77"/>
      <c r="L29" s="78"/>
      <c r="M29" s="87"/>
      <c r="N29" s="88"/>
      <c r="O29" s="88"/>
      <c r="P29" s="88"/>
      <c r="Q29" s="88"/>
      <c r="R29" s="88"/>
      <c r="S29" s="89"/>
      <c r="T29" s="90"/>
    </row>
    <row r="30" spans="3:20" ht="37.5" customHeight="1" thickBot="1">
      <c r="C30" s="50"/>
      <c r="D30" s="51"/>
      <c r="E30" s="50"/>
      <c r="F30" s="51"/>
      <c r="G30" s="50"/>
      <c r="H30" s="51"/>
      <c r="I30" s="50"/>
      <c r="K30" s="22" t="s">
        <v>22</v>
      </c>
      <c r="L30" s="20"/>
      <c r="M30" s="149"/>
      <c r="N30" s="53"/>
      <c r="O30" s="53"/>
      <c r="P30" s="53"/>
      <c r="Q30" s="53"/>
      <c r="R30" s="53"/>
      <c r="S30" s="53"/>
      <c r="T30" s="54"/>
    </row>
    <row r="31" spans="5:20" ht="9.75" customHeight="1">
      <c r="E31" s="20"/>
      <c r="G31" s="24"/>
      <c r="H31" s="25"/>
      <c r="I31" s="24"/>
      <c r="J31" s="25"/>
      <c r="K31" s="21"/>
      <c r="L31" s="21"/>
      <c r="M31" s="19"/>
      <c r="N31" s="19"/>
      <c r="O31" s="19"/>
      <c r="P31" s="19"/>
      <c r="Q31" s="19"/>
      <c r="R31" s="19"/>
      <c r="S31" s="19"/>
      <c r="T31" s="19"/>
    </row>
    <row r="32" spans="3:20" ht="25.5">
      <c r="C32" s="24"/>
      <c r="D32" s="25"/>
      <c r="E32" s="24"/>
      <c r="F32" s="25"/>
      <c r="G32" s="24"/>
      <c r="H32" s="25"/>
      <c r="I32" s="24"/>
      <c r="J32" s="25"/>
      <c r="K32" s="56" t="s">
        <v>20</v>
      </c>
      <c r="L32" s="57"/>
      <c r="M32" s="55"/>
      <c r="N32" s="55"/>
      <c r="O32" s="55"/>
      <c r="P32" s="55"/>
      <c r="Q32" s="55"/>
      <c r="R32" s="55"/>
      <c r="S32" s="55"/>
      <c r="T32" s="55"/>
    </row>
  </sheetData>
  <mergeCells count="6">
    <mergeCell ref="C4:J4"/>
    <mergeCell ref="M4:T4"/>
    <mergeCell ref="K4:L6"/>
    <mergeCell ref="C20:J20"/>
    <mergeCell ref="K20:L22"/>
    <mergeCell ref="M20:T20"/>
  </mergeCells>
  <printOptions horizontalCentered="1" verticalCentered="1"/>
  <pageMargins left="0.28" right="0.32" top="0.7" bottom="0.78" header="0.42" footer="0.5118110236220472"/>
  <pageSetup fitToHeight="0" fitToWidth="1" orientation="landscape" paperSize="9" r:id="rId1"/>
  <headerFooter alignWithMargins="0">
    <oddFooter>&amp;LOpracowanie: Janusz Woźniak</oddFooter>
  </headerFooter>
  <rowBreaks count="1" manualBreakCount="1">
    <brk id="17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D53"/>
  <sheetViews>
    <sheetView workbookViewId="0" topLeftCell="A7">
      <selection activeCell="AA34" sqref="AA34:AB35"/>
    </sheetView>
  </sheetViews>
  <sheetFormatPr defaultColWidth="9.00390625" defaultRowHeight="12.75"/>
  <cols>
    <col min="2" max="2" width="8.625" style="0" bestFit="1" customWidth="1"/>
    <col min="3" max="4" width="4.875" style="0" bestFit="1" customWidth="1"/>
    <col min="5" max="5" width="2.375" style="0" customWidth="1"/>
    <col min="6" max="6" width="2.625" style="0" bestFit="1" customWidth="1"/>
    <col min="8" max="8" width="8.375" style="0" customWidth="1"/>
    <col min="9" max="10" width="2.75390625" style="0" customWidth="1"/>
    <col min="11" max="11" width="7.375" style="0" customWidth="1"/>
    <col min="12" max="12" width="8.625" style="0" bestFit="1" customWidth="1"/>
    <col min="13" max="14" width="4.875" style="0" bestFit="1" customWidth="1"/>
    <col min="15" max="15" width="2.375" style="0" customWidth="1"/>
    <col min="16" max="16" width="2.625" style="0" bestFit="1" customWidth="1"/>
    <col min="18" max="18" width="8.375" style="0" customWidth="1"/>
    <col min="19" max="20" width="2.75390625" style="0" customWidth="1"/>
    <col min="21" max="21" width="7.125" style="0" customWidth="1"/>
    <col min="22" max="22" width="8.625" style="0" bestFit="1" customWidth="1"/>
    <col min="23" max="24" width="4.875" style="0" bestFit="1" customWidth="1"/>
    <col min="25" max="25" width="2.375" style="0" customWidth="1"/>
    <col min="26" max="26" width="2.625" style="0" bestFit="1" customWidth="1"/>
    <col min="28" max="28" width="8.375" style="0" customWidth="1"/>
    <col min="29" max="30" width="2.75390625" style="0" customWidth="1"/>
  </cols>
  <sheetData>
    <row r="1" spans="7:29" ht="15.75">
      <c r="G1" s="163" t="s">
        <v>34</v>
      </c>
      <c r="H1" s="163"/>
      <c r="I1" s="96"/>
      <c r="Q1" s="163" t="s">
        <v>36</v>
      </c>
      <c r="R1" s="163"/>
      <c r="S1" s="96"/>
      <c r="AA1" s="163" t="s">
        <v>37</v>
      </c>
      <c r="AB1" s="163"/>
      <c r="AC1" s="96"/>
    </row>
    <row r="2" spans="2:30" ht="12.75">
      <c r="B2" s="97" t="s">
        <v>29</v>
      </c>
      <c r="C2" s="97" t="s">
        <v>30</v>
      </c>
      <c r="D2" s="97" t="s">
        <v>31</v>
      </c>
      <c r="E2" s="166" t="s">
        <v>35</v>
      </c>
      <c r="F2" s="166"/>
      <c r="G2" s="97" t="s">
        <v>32</v>
      </c>
      <c r="H2" s="97" t="s">
        <v>33</v>
      </c>
      <c r="I2" s="164">
        <v>1</v>
      </c>
      <c r="J2" s="165"/>
      <c r="L2" s="97" t="s">
        <v>29</v>
      </c>
      <c r="M2" s="97" t="s">
        <v>30</v>
      </c>
      <c r="N2" s="97" t="s">
        <v>31</v>
      </c>
      <c r="O2" s="166" t="s">
        <v>35</v>
      </c>
      <c r="P2" s="166"/>
      <c r="Q2" s="97" t="s">
        <v>32</v>
      </c>
      <c r="R2" s="97" t="s">
        <v>33</v>
      </c>
      <c r="S2" s="164">
        <v>1</v>
      </c>
      <c r="T2" s="165"/>
      <c r="V2" s="97" t="s">
        <v>29</v>
      </c>
      <c r="W2" s="97" t="s">
        <v>30</v>
      </c>
      <c r="X2" s="97" t="s">
        <v>31</v>
      </c>
      <c r="Y2" s="166" t="s">
        <v>35</v>
      </c>
      <c r="Z2" s="166"/>
      <c r="AA2" s="97" t="s">
        <v>32</v>
      </c>
      <c r="AB2" s="97" t="s">
        <v>33</v>
      </c>
      <c r="AC2" s="164">
        <v>1</v>
      </c>
      <c r="AD2" s="165"/>
    </row>
    <row r="3" spans="5:30" ht="12.75">
      <c r="E3" s="98"/>
      <c r="F3" s="98"/>
      <c r="G3" s="168" t="s">
        <v>44</v>
      </c>
      <c r="H3" s="168"/>
      <c r="I3" s="98"/>
      <c r="J3" s="98"/>
      <c r="O3" s="98"/>
      <c r="P3" s="98"/>
      <c r="Q3" s="168" t="s">
        <v>44</v>
      </c>
      <c r="R3" s="168"/>
      <c r="S3" s="98"/>
      <c r="T3" s="98"/>
      <c r="Y3" s="98"/>
      <c r="Z3" s="98"/>
      <c r="AA3" s="168" t="s">
        <v>44</v>
      </c>
      <c r="AB3" s="168"/>
      <c r="AC3" s="98"/>
      <c r="AD3" s="98"/>
    </row>
    <row r="4" spans="2:30" ht="12.75">
      <c r="B4" s="98"/>
      <c r="C4" s="98"/>
      <c r="D4" s="98"/>
      <c r="E4" s="94">
        <v>1</v>
      </c>
      <c r="F4" s="94">
        <v>8</v>
      </c>
      <c r="G4" s="95"/>
      <c r="H4" s="95"/>
      <c r="I4" s="94">
        <v>5</v>
      </c>
      <c r="J4" s="94">
        <v>7</v>
      </c>
      <c r="L4" s="98"/>
      <c r="M4" s="98"/>
      <c r="N4" s="98"/>
      <c r="O4" s="94">
        <v>2</v>
      </c>
      <c r="P4" s="94">
        <v>8</v>
      </c>
      <c r="Q4" s="95"/>
      <c r="R4" s="95"/>
      <c r="S4" s="94">
        <v>1</v>
      </c>
      <c r="T4" s="94">
        <v>6</v>
      </c>
      <c r="V4" s="98"/>
      <c r="W4" s="98"/>
      <c r="X4" s="98"/>
      <c r="Y4" s="94">
        <v>3</v>
      </c>
      <c r="Z4" s="94">
        <v>8</v>
      </c>
      <c r="AA4" s="95"/>
      <c r="AB4" s="95"/>
      <c r="AC4" s="94">
        <v>2</v>
      </c>
      <c r="AD4" s="94">
        <v>7</v>
      </c>
    </row>
    <row r="5" spans="2:30" ht="12.75">
      <c r="B5" s="98"/>
      <c r="C5" s="98"/>
      <c r="D5" s="98"/>
      <c r="E5" s="94">
        <v>3</v>
      </c>
      <c r="F5" s="94">
        <v>4</v>
      </c>
      <c r="G5" s="95"/>
      <c r="H5" s="95"/>
      <c r="I5" s="94">
        <v>2</v>
      </c>
      <c r="J5" s="94">
        <v>6</v>
      </c>
      <c r="L5" s="98"/>
      <c r="M5" s="98"/>
      <c r="N5" s="98"/>
      <c r="O5" s="94">
        <v>4</v>
      </c>
      <c r="P5" s="94">
        <v>5</v>
      </c>
      <c r="Q5" s="95"/>
      <c r="R5" s="95"/>
      <c r="S5" s="94">
        <v>3</v>
      </c>
      <c r="T5" s="94">
        <v>7</v>
      </c>
      <c r="V5" s="98"/>
      <c r="W5" s="98"/>
      <c r="X5" s="98"/>
      <c r="Y5" s="94">
        <v>5</v>
      </c>
      <c r="Z5" s="94">
        <v>6</v>
      </c>
      <c r="AA5" s="95"/>
      <c r="AB5" s="95"/>
      <c r="AC5" s="94">
        <v>1</v>
      </c>
      <c r="AD5" s="94">
        <v>4</v>
      </c>
    </row>
    <row r="6" spans="2:24" ht="12.75">
      <c r="B6" s="98"/>
      <c r="C6" s="98"/>
      <c r="D6" s="98"/>
      <c r="L6" s="98"/>
      <c r="M6" s="98"/>
      <c r="N6" s="98"/>
      <c r="V6" s="98"/>
      <c r="W6" s="98"/>
      <c r="X6" s="98"/>
    </row>
    <row r="7" spans="2:30" ht="12.75">
      <c r="B7" s="98"/>
      <c r="C7" s="98"/>
      <c r="D7" s="98"/>
      <c r="E7" s="167"/>
      <c r="F7" s="167"/>
      <c r="G7" s="168" t="s">
        <v>43</v>
      </c>
      <c r="H7" s="168"/>
      <c r="I7" s="164">
        <v>2</v>
      </c>
      <c r="J7" s="165"/>
      <c r="L7" s="98"/>
      <c r="M7" s="98"/>
      <c r="N7" s="98"/>
      <c r="O7" s="167"/>
      <c r="P7" s="167"/>
      <c r="Q7" s="168" t="s">
        <v>43</v>
      </c>
      <c r="R7" s="168"/>
      <c r="S7" s="164">
        <v>2</v>
      </c>
      <c r="T7" s="165"/>
      <c r="V7" s="98"/>
      <c r="W7" s="98"/>
      <c r="X7" s="98"/>
      <c r="Y7" s="167"/>
      <c r="Z7" s="167"/>
      <c r="AA7" s="168" t="s">
        <v>43</v>
      </c>
      <c r="AB7" s="168"/>
      <c r="AC7" s="164">
        <v>2</v>
      </c>
      <c r="AD7" s="165"/>
    </row>
    <row r="8" spans="2:30" ht="12.75">
      <c r="B8" s="98"/>
      <c r="C8" s="98"/>
      <c r="D8" s="98"/>
      <c r="E8" s="94">
        <v>1</v>
      </c>
      <c r="F8" s="94">
        <v>8</v>
      </c>
      <c r="G8" s="95"/>
      <c r="H8" s="95"/>
      <c r="I8" s="94">
        <v>5</v>
      </c>
      <c r="J8" s="94">
        <v>7</v>
      </c>
      <c r="L8" s="98"/>
      <c r="M8" s="98"/>
      <c r="N8" s="98"/>
      <c r="O8" s="94">
        <v>2</v>
      </c>
      <c r="P8" s="94">
        <v>8</v>
      </c>
      <c r="Q8" s="95"/>
      <c r="R8" s="95"/>
      <c r="S8" s="94">
        <v>1</v>
      </c>
      <c r="T8" s="94">
        <v>6</v>
      </c>
      <c r="V8" s="98"/>
      <c r="W8" s="98"/>
      <c r="X8" s="98"/>
      <c r="Y8" s="94">
        <v>3</v>
      </c>
      <c r="Z8" s="94">
        <v>8</v>
      </c>
      <c r="AA8" s="95"/>
      <c r="AB8" s="95"/>
      <c r="AC8" s="94">
        <v>2</v>
      </c>
      <c r="AD8" s="94">
        <v>7</v>
      </c>
    </row>
    <row r="9" spans="2:30" ht="12.75">
      <c r="B9" s="98"/>
      <c r="C9" s="98"/>
      <c r="D9" s="98"/>
      <c r="E9" s="94">
        <v>3</v>
      </c>
      <c r="F9" s="94">
        <v>4</v>
      </c>
      <c r="G9" s="95"/>
      <c r="H9" s="95"/>
      <c r="I9" s="94">
        <v>2</v>
      </c>
      <c r="J9" s="94">
        <v>6</v>
      </c>
      <c r="L9" s="98"/>
      <c r="M9" s="98"/>
      <c r="N9" s="98"/>
      <c r="O9" s="94">
        <v>4</v>
      </c>
      <c r="P9" s="94">
        <v>5</v>
      </c>
      <c r="Q9" s="95"/>
      <c r="R9" s="95"/>
      <c r="S9" s="94">
        <v>3</v>
      </c>
      <c r="T9" s="94">
        <v>7</v>
      </c>
      <c r="V9" s="98"/>
      <c r="W9" s="98"/>
      <c r="X9" s="98"/>
      <c r="Y9" s="94">
        <v>5</v>
      </c>
      <c r="Z9" s="94">
        <v>6</v>
      </c>
      <c r="AA9" s="95"/>
      <c r="AB9" s="95"/>
      <c r="AC9" s="94">
        <v>1</v>
      </c>
      <c r="AD9" s="94">
        <v>4</v>
      </c>
    </row>
    <row r="10" spans="2:24" ht="12.75">
      <c r="B10" s="98"/>
      <c r="C10" s="98"/>
      <c r="D10" s="98"/>
      <c r="L10" s="98"/>
      <c r="M10" s="98"/>
      <c r="N10" s="98"/>
      <c r="V10" s="98"/>
      <c r="W10" s="98"/>
      <c r="X10" s="98"/>
    </row>
    <row r="11" spans="2:30" ht="12.75">
      <c r="B11" s="98"/>
      <c r="C11" s="98"/>
      <c r="D11" s="98"/>
      <c r="E11" s="167"/>
      <c r="F11" s="167"/>
      <c r="G11" s="168" t="s">
        <v>45</v>
      </c>
      <c r="H11" s="168"/>
      <c r="I11" s="164">
        <v>3</v>
      </c>
      <c r="J11" s="165"/>
      <c r="L11" s="98"/>
      <c r="M11" s="98"/>
      <c r="N11" s="98"/>
      <c r="O11" s="167"/>
      <c r="P11" s="167"/>
      <c r="Q11" s="168" t="s">
        <v>45</v>
      </c>
      <c r="R11" s="168"/>
      <c r="S11" s="164">
        <v>3</v>
      </c>
      <c r="T11" s="165"/>
      <c r="V11" s="98"/>
      <c r="W11" s="98"/>
      <c r="X11" s="98"/>
      <c r="Y11" s="167"/>
      <c r="Z11" s="167"/>
      <c r="AA11" s="168" t="s">
        <v>45</v>
      </c>
      <c r="AB11" s="168"/>
      <c r="AC11" s="164">
        <v>3</v>
      </c>
      <c r="AD11" s="165"/>
    </row>
    <row r="12" spans="2:30" ht="12.75">
      <c r="B12" s="98"/>
      <c r="C12" s="98"/>
      <c r="D12" s="98"/>
      <c r="E12" s="94">
        <v>1</v>
      </c>
      <c r="F12" s="94">
        <v>8</v>
      </c>
      <c r="G12" s="95"/>
      <c r="H12" s="95"/>
      <c r="I12" s="94">
        <v>5</v>
      </c>
      <c r="J12" s="94">
        <v>7</v>
      </c>
      <c r="L12" s="98"/>
      <c r="M12" s="98"/>
      <c r="N12" s="98"/>
      <c r="O12" s="94">
        <v>2</v>
      </c>
      <c r="P12" s="94">
        <v>8</v>
      </c>
      <c r="Q12" s="95"/>
      <c r="R12" s="95"/>
      <c r="S12" s="94">
        <v>1</v>
      </c>
      <c r="T12" s="94">
        <v>6</v>
      </c>
      <c r="V12" s="98"/>
      <c r="W12" s="98"/>
      <c r="X12" s="98"/>
      <c r="Y12" s="94">
        <v>3</v>
      </c>
      <c r="Z12" s="94">
        <v>8</v>
      </c>
      <c r="AA12" s="95"/>
      <c r="AB12" s="95"/>
      <c r="AC12" s="94">
        <v>2</v>
      </c>
      <c r="AD12" s="94">
        <v>7</v>
      </c>
    </row>
    <row r="13" spans="2:30" ht="12.75">
      <c r="B13" s="98"/>
      <c r="C13" s="98"/>
      <c r="D13" s="98"/>
      <c r="E13" s="94">
        <v>3</v>
      </c>
      <c r="F13" s="94">
        <v>4</v>
      </c>
      <c r="G13" s="95"/>
      <c r="H13" s="95"/>
      <c r="I13" s="94">
        <v>2</v>
      </c>
      <c r="J13" s="94">
        <v>6</v>
      </c>
      <c r="L13" s="98"/>
      <c r="M13" s="98"/>
      <c r="N13" s="98"/>
      <c r="O13" s="94">
        <v>4</v>
      </c>
      <c r="P13" s="94">
        <v>5</v>
      </c>
      <c r="Q13" s="95"/>
      <c r="R13" s="95"/>
      <c r="S13" s="94">
        <v>3</v>
      </c>
      <c r="T13" s="94">
        <v>7</v>
      </c>
      <c r="V13" s="98"/>
      <c r="W13" s="98"/>
      <c r="X13" s="98"/>
      <c r="Y13" s="94">
        <v>5</v>
      </c>
      <c r="Z13" s="94">
        <v>6</v>
      </c>
      <c r="AA13" s="95"/>
      <c r="AB13" s="95"/>
      <c r="AC13" s="94">
        <v>1</v>
      </c>
      <c r="AD13" s="94">
        <v>4</v>
      </c>
    </row>
    <row r="14" spans="2:24" ht="12.75">
      <c r="B14" s="98"/>
      <c r="C14" s="98"/>
      <c r="D14" s="98"/>
      <c r="L14" s="98"/>
      <c r="M14" s="98"/>
      <c r="N14" s="98"/>
      <c r="V14" s="98"/>
      <c r="W14" s="98"/>
      <c r="X14" s="98"/>
    </row>
    <row r="15" spans="2:30" ht="12.75">
      <c r="B15" s="98"/>
      <c r="C15" s="98"/>
      <c r="D15" s="98"/>
      <c r="E15" s="167"/>
      <c r="F15" s="167"/>
      <c r="G15" s="168" t="s">
        <v>46</v>
      </c>
      <c r="H15" s="168"/>
      <c r="I15" s="164">
        <v>4</v>
      </c>
      <c r="J15" s="165"/>
      <c r="L15" s="98"/>
      <c r="M15" s="98"/>
      <c r="N15" s="98"/>
      <c r="O15" s="167"/>
      <c r="P15" s="167"/>
      <c r="Q15" s="168" t="s">
        <v>46</v>
      </c>
      <c r="R15" s="168"/>
      <c r="S15" s="164">
        <v>4</v>
      </c>
      <c r="T15" s="165"/>
      <c r="V15" s="98"/>
      <c r="W15" s="98"/>
      <c r="X15" s="98"/>
      <c r="Y15" s="167"/>
      <c r="Z15" s="167"/>
      <c r="AA15" s="168" t="s">
        <v>46</v>
      </c>
      <c r="AB15" s="168"/>
      <c r="AC15" s="164">
        <v>4</v>
      </c>
      <c r="AD15" s="165"/>
    </row>
    <row r="16" spans="2:30" ht="12.75">
      <c r="B16" s="98"/>
      <c r="C16" s="98"/>
      <c r="D16" s="98"/>
      <c r="E16" s="94">
        <v>1</v>
      </c>
      <c r="F16" s="94">
        <v>8</v>
      </c>
      <c r="G16" s="95"/>
      <c r="H16" s="95"/>
      <c r="I16" s="94">
        <v>5</v>
      </c>
      <c r="J16" s="94">
        <v>7</v>
      </c>
      <c r="L16" s="98"/>
      <c r="M16" s="98"/>
      <c r="N16" s="98"/>
      <c r="O16" s="94">
        <v>2</v>
      </c>
      <c r="P16" s="94">
        <v>8</v>
      </c>
      <c r="Q16" s="95"/>
      <c r="R16" s="95"/>
      <c r="S16" s="94">
        <v>1</v>
      </c>
      <c r="T16" s="94">
        <v>6</v>
      </c>
      <c r="V16" s="98"/>
      <c r="W16" s="98"/>
      <c r="X16" s="98"/>
      <c r="Y16" s="94">
        <v>3</v>
      </c>
      <c r="Z16" s="94">
        <v>8</v>
      </c>
      <c r="AA16" s="95"/>
      <c r="AB16" s="95"/>
      <c r="AC16" s="94">
        <v>2</v>
      </c>
      <c r="AD16" s="94">
        <v>7</v>
      </c>
    </row>
    <row r="17" spans="2:30" ht="12.75">
      <c r="B17" s="98"/>
      <c r="C17" s="98"/>
      <c r="D17" s="98"/>
      <c r="E17" s="94">
        <v>3</v>
      </c>
      <c r="F17" s="94">
        <v>4</v>
      </c>
      <c r="G17" s="95"/>
      <c r="H17" s="95"/>
      <c r="I17" s="94">
        <v>2</v>
      </c>
      <c r="J17" s="94">
        <v>6</v>
      </c>
      <c r="L17" s="98"/>
      <c r="M17" s="98"/>
      <c r="N17" s="98"/>
      <c r="O17" s="94">
        <v>4</v>
      </c>
      <c r="P17" s="94">
        <v>5</v>
      </c>
      <c r="Q17" s="95"/>
      <c r="R17" s="95"/>
      <c r="S17" s="94">
        <v>3</v>
      </c>
      <c r="T17" s="94">
        <v>7</v>
      </c>
      <c r="V17" s="98"/>
      <c r="W17" s="98"/>
      <c r="X17" s="98"/>
      <c r="Y17" s="94">
        <v>5</v>
      </c>
      <c r="Z17" s="94">
        <v>6</v>
      </c>
      <c r="AA17" s="95"/>
      <c r="AB17" s="95"/>
      <c r="AC17" s="94">
        <v>1</v>
      </c>
      <c r="AD17" s="94">
        <v>4</v>
      </c>
    </row>
    <row r="18" spans="12:14" ht="12.75">
      <c r="L18" s="98"/>
      <c r="M18" s="98"/>
      <c r="N18" s="98"/>
    </row>
    <row r="19" spans="7:29" ht="15.75">
      <c r="G19" s="163" t="s">
        <v>39</v>
      </c>
      <c r="H19" s="163"/>
      <c r="I19" s="96"/>
      <c r="Q19" s="163" t="s">
        <v>40</v>
      </c>
      <c r="R19" s="163"/>
      <c r="S19" s="96"/>
      <c r="AA19" s="163" t="s">
        <v>41</v>
      </c>
      <c r="AB19" s="163"/>
      <c r="AC19" s="96"/>
    </row>
    <row r="20" spans="2:30" ht="12.75">
      <c r="B20" s="97" t="s">
        <v>29</v>
      </c>
      <c r="C20" s="97" t="s">
        <v>30</v>
      </c>
      <c r="D20" s="97" t="s">
        <v>31</v>
      </c>
      <c r="E20" s="166" t="s">
        <v>35</v>
      </c>
      <c r="F20" s="166"/>
      <c r="G20" s="97" t="s">
        <v>32</v>
      </c>
      <c r="H20" s="97" t="s">
        <v>33</v>
      </c>
      <c r="I20" s="164">
        <v>1</v>
      </c>
      <c r="J20" s="165"/>
      <c r="L20" s="97" t="s">
        <v>29</v>
      </c>
      <c r="M20" s="97" t="s">
        <v>30</v>
      </c>
      <c r="N20" s="97" t="s">
        <v>31</v>
      </c>
      <c r="O20" s="166" t="s">
        <v>35</v>
      </c>
      <c r="P20" s="166"/>
      <c r="Q20" s="97" t="s">
        <v>32</v>
      </c>
      <c r="R20" s="97" t="s">
        <v>33</v>
      </c>
      <c r="S20" s="164">
        <v>1</v>
      </c>
      <c r="T20" s="165"/>
      <c r="V20" s="97" t="s">
        <v>29</v>
      </c>
      <c r="W20" s="97" t="s">
        <v>30</v>
      </c>
      <c r="X20" s="97" t="s">
        <v>31</v>
      </c>
      <c r="Y20" s="166" t="s">
        <v>35</v>
      </c>
      <c r="Z20" s="166"/>
      <c r="AA20" s="97" t="s">
        <v>32</v>
      </c>
      <c r="AB20" s="97" t="s">
        <v>33</v>
      </c>
      <c r="AC20" s="164">
        <v>1</v>
      </c>
      <c r="AD20" s="165"/>
    </row>
    <row r="21" spans="7:28" ht="12.75">
      <c r="G21" s="168" t="s">
        <v>44</v>
      </c>
      <c r="H21" s="168"/>
      <c r="Q21" s="168" t="s">
        <v>44</v>
      </c>
      <c r="R21" s="168"/>
      <c r="AA21" s="168" t="s">
        <v>44</v>
      </c>
      <c r="AB21" s="168"/>
    </row>
    <row r="22" spans="2:30" ht="12.75">
      <c r="B22" s="98"/>
      <c r="C22" s="98"/>
      <c r="D22" s="98"/>
      <c r="E22" s="94">
        <v>4</v>
      </c>
      <c r="F22" s="94">
        <v>8</v>
      </c>
      <c r="G22" s="95"/>
      <c r="H22" s="95"/>
      <c r="I22" s="94">
        <v>1</v>
      </c>
      <c r="J22" s="94">
        <v>3</v>
      </c>
      <c r="L22" s="98"/>
      <c r="M22" s="98"/>
      <c r="N22" s="98"/>
      <c r="O22" s="94">
        <v>5</v>
      </c>
      <c r="P22" s="94">
        <v>8</v>
      </c>
      <c r="Q22" s="95"/>
      <c r="R22" s="95"/>
      <c r="S22" s="94">
        <v>2</v>
      </c>
      <c r="T22" s="94">
        <v>4</v>
      </c>
      <c r="V22" s="98"/>
      <c r="W22" s="98"/>
      <c r="X22" s="98"/>
      <c r="Y22" s="94">
        <v>6</v>
      </c>
      <c r="Z22" s="94">
        <v>8</v>
      </c>
      <c r="AA22" s="95"/>
      <c r="AB22" s="95"/>
      <c r="AC22" s="94">
        <v>3</v>
      </c>
      <c r="AD22" s="94">
        <v>5</v>
      </c>
    </row>
    <row r="23" spans="2:30" ht="12.75">
      <c r="B23" s="98"/>
      <c r="C23" s="98"/>
      <c r="D23" s="98"/>
      <c r="E23" s="94">
        <v>6</v>
      </c>
      <c r="F23" s="94">
        <v>7</v>
      </c>
      <c r="G23" s="95"/>
      <c r="H23" s="95"/>
      <c r="I23" s="94">
        <v>2</v>
      </c>
      <c r="J23" s="94">
        <v>5</v>
      </c>
      <c r="L23" s="98"/>
      <c r="M23" s="98"/>
      <c r="N23" s="98"/>
      <c r="O23" s="94">
        <v>1</v>
      </c>
      <c r="P23" s="94">
        <v>7</v>
      </c>
      <c r="Q23" s="95"/>
      <c r="R23" s="95"/>
      <c r="S23" s="94">
        <v>3</v>
      </c>
      <c r="T23" s="94">
        <v>6</v>
      </c>
      <c r="V23" s="98"/>
      <c r="W23" s="98"/>
      <c r="X23" s="98"/>
      <c r="Y23" s="94">
        <v>1</v>
      </c>
      <c r="Z23" s="94">
        <v>2</v>
      </c>
      <c r="AA23" s="95"/>
      <c r="AB23" s="95"/>
      <c r="AC23" s="94">
        <v>4</v>
      </c>
      <c r="AD23" s="94">
        <v>7</v>
      </c>
    </row>
    <row r="24" spans="2:24" ht="12.75">
      <c r="B24" s="98"/>
      <c r="C24" s="98"/>
      <c r="D24" s="98"/>
      <c r="L24" s="98"/>
      <c r="M24" s="98"/>
      <c r="N24" s="98"/>
      <c r="V24" s="98"/>
      <c r="W24" s="98"/>
      <c r="X24" s="98"/>
    </row>
    <row r="25" spans="2:30" ht="12.75">
      <c r="B25" s="98"/>
      <c r="C25" s="98"/>
      <c r="D25" s="98"/>
      <c r="E25" s="167"/>
      <c r="F25" s="167"/>
      <c r="G25" s="168" t="s">
        <v>43</v>
      </c>
      <c r="H25" s="168"/>
      <c r="I25" s="164">
        <v>2</v>
      </c>
      <c r="J25" s="165"/>
      <c r="L25" s="98"/>
      <c r="M25" s="98"/>
      <c r="N25" s="98"/>
      <c r="O25" s="167"/>
      <c r="P25" s="167"/>
      <c r="Q25" s="168" t="s">
        <v>43</v>
      </c>
      <c r="R25" s="168"/>
      <c r="S25" s="164">
        <v>2</v>
      </c>
      <c r="T25" s="165"/>
      <c r="V25" s="98"/>
      <c r="W25" s="98"/>
      <c r="X25" s="98"/>
      <c r="Y25" s="167"/>
      <c r="Z25" s="167"/>
      <c r="AA25" s="168" t="s">
        <v>43</v>
      </c>
      <c r="AB25" s="168"/>
      <c r="AC25" s="164">
        <v>2</v>
      </c>
      <c r="AD25" s="165"/>
    </row>
    <row r="26" spans="2:30" ht="12.75">
      <c r="B26" s="98"/>
      <c r="C26" s="98"/>
      <c r="D26" s="98"/>
      <c r="E26" s="94">
        <v>4</v>
      </c>
      <c r="F26" s="94">
        <v>8</v>
      </c>
      <c r="G26" s="95"/>
      <c r="H26" s="95"/>
      <c r="I26" s="94">
        <v>1</v>
      </c>
      <c r="J26" s="94">
        <v>3</v>
      </c>
      <c r="L26" s="98"/>
      <c r="M26" s="98"/>
      <c r="N26" s="98"/>
      <c r="O26" s="94">
        <v>5</v>
      </c>
      <c r="P26" s="94">
        <v>8</v>
      </c>
      <c r="Q26" s="95"/>
      <c r="R26" s="95"/>
      <c r="S26" s="94">
        <v>2</v>
      </c>
      <c r="T26" s="94">
        <v>4</v>
      </c>
      <c r="V26" s="98"/>
      <c r="W26" s="98"/>
      <c r="X26" s="98"/>
      <c r="Y26" s="94">
        <v>6</v>
      </c>
      <c r="Z26" s="94">
        <v>8</v>
      </c>
      <c r="AA26" s="95"/>
      <c r="AB26" s="95"/>
      <c r="AC26" s="94">
        <v>3</v>
      </c>
      <c r="AD26" s="94">
        <v>5</v>
      </c>
    </row>
    <row r="27" spans="2:30" ht="12.75">
      <c r="B27" s="98"/>
      <c r="C27" s="98"/>
      <c r="D27" s="98"/>
      <c r="E27" s="94">
        <v>6</v>
      </c>
      <c r="F27" s="94">
        <v>7</v>
      </c>
      <c r="G27" s="95"/>
      <c r="H27" s="95"/>
      <c r="I27" s="94">
        <v>2</v>
      </c>
      <c r="J27" s="94">
        <v>5</v>
      </c>
      <c r="L27" s="98"/>
      <c r="M27" s="98"/>
      <c r="N27" s="98"/>
      <c r="O27" s="94">
        <v>1</v>
      </c>
      <c r="P27" s="94">
        <v>7</v>
      </c>
      <c r="Q27" s="95"/>
      <c r="R27" s="95"/>
      <c r="S27" s="94">
        <v>3</v>
      </c>
      <c r="T27" s="94">
        <v>6</v>
      </c>
      <c r="V27" s="98"/>
      <c r="W27" s="98"/>
      <c r="X27" s="98"/>
      <c r="Y27" s="94">
        <v>1</v>
      </c>
      <c r="Z27" s="94">
        <v>2</v>
      </c>
      <c r="AA27" s="95"/>
      <c r="AB27" s="95"/>
      <c r="AC27" s="94">
        <v>4</v>
      </c>
      <c r="AD27" s="94">
        <v>7</v>
      </c>
    </row>
    <row r="28" spans="2:24" ht="12.75">
      <c r="B28" s="98"/>
      <c r="C28" s="98"/>
      <c r="D28" s="98"/>
      <c r="L28" s="98"/>
      <c r="M28" s="98"/>
      <c r="N28" s="98"/>
      <c r="V28" s="98"/>
      <c r="W28" s="98"/>
      <c r="X28" s="98"/>
    </row>
    <row r="29" spans="2:30" ht="12.75">
      <c r="B29" s="93"/>
      <c r="C29" s="93"/>
      <c r="D29" s="93"/>
      <c r="E29" s="167"/>
      <c r="F29" s="167"/>
      <c r="G29" s="168" t="s">
        <v>45</v>
      </c>
      <c r="H29" s="168"/>
      <c r="I29" s="164">
        <v>3</v>
      </c>
      <c r="J29" s="165"/>
      <c r="L29" s="98"/>
      <c r="M29" s="98"/>
      <c r="N29" s="98"/>
      <c r="O29" s="167"/>
      <c r="P29" s="167"/>
      <c r="Q29" s="168" t="s">
        <v>45</v>
      </c>
      <c r="R29" s="168"/>
      <c r="S29" s="164">
        <v>3</v>
      </c>
      <c r="T29" s="165"/>
      <c r="V29" s="98"/>
      <c r="W29" s="98"/>
      <c r="X29" s="98"/>
      <c r="Y29" s="167"/>
      <c r="Z29" s="167"/>
      <c r="AA29" s="168" t="s">
        <v>45</v>
      </c>
      <c r="AB29" s="168"/>
      <c r="AC29" s="164">
        <v>3</v>
      </c>
      <c r="AD29" s="165"/>
    </row>
    <row r="30" spans="2:30" ht="12.75">
      <c r="B30" s="98"/>
      <c r="C30" s="98"/>
      <c r="D30" s="98"/>
      <c r="E30" s="94">
        <v>4</v>
      </c>
      <c r="F30" s="94">
        <v>8</v>
      </c>
      <c r="G30" s="95"/>
      <c r="H30" s="95"/>
      <c r="I30" s="94">
        <v>1</v>
      </c>
      <c r="J30" s="94">
        <v>3</v>
      </c>
      <c r="L30" s="98"/>
      <c r="M30" s="98"/>
      <c r="N30" s="98"/>
      <c r="O30" s="94">
        <v>5</v>
      </c>
      <c r="P30" s="94">
        <v>8</v>
      </c>
      <c r="Q30" s="95"/>
      <c r="R30" s="95"/>
      <c r="S30" s="94">
        <v>2</v>
      </c>
      <c r="T30" s="94">
        <v>4</v>
      </c>
      <c r="V30" s="98"/>
      <c r="W30" s="98"/>
      <c r="X30" s="98"/>
      <c r="Y30" s="94">
        <v>6</v>
      </c>
      <c r="Z30" s="94">
        <v>8</v>
      </c>
      <c r="AA30" s="95"/>
      <c r="AB30" s="95"/>
      <c r="AC30" s="94">
        <v>3</v>
      </c>
      <c r="AD30" s="94">
        <v>5</v>
      </c>
    </row>
    <row r="31" spans="2:30" ht="12.75">
      <c r="B31" s="98"/>
      <c r="C31" s="98"/>
      <c r="D31" s="98"/>
      <c r="E31" s="94">
        <v>6</v>
      </c>
      <c r="F31" s="94">
        <v>7</v>
      </c>
      <c r="G31" s="95"/>
      <c r="H31" s="95"/>
      <c r="I31" s="94">
        <v>2</v>
      </c>
      <c r="J31" s="94">
        <v>5</v>
      </c>
      <c r="L31" s="98"/>
      <c r="M31" s="98"/>
      <c r="N31" s="98"/>
      <c r="O31" s="94">
        <v>1</v>
      </c>
      <c r="P31" s="94">
        <v>7</v>
      </c>
      <c r="Q31" s="95"/>
      <c r="R31" s="95"/>
      <c r="S31" s="94">
        <v>3</v>
      </c>
      <c r="T31" s="94">
        <v>6</v>
      </c>
      <c r="V31" s="98"/>
      <c r="W31" s="98"/>
      <c r="X31" s="98"/>
      <c r="Y31" s="94">
        <v>1</v>
      </c>
      <c r="Z31" s="94">
        <v>2</v>
      </c>
      <c r="AA31" s="95"/>
      <c r="AB31" s="95"/>
      <c r="AC31" s="94">
        <v>4</v>
      </c>
      <c r="AD31" s="94">
        <v>7</v>
      </c>
    </row>
    <row r="32" spans="2:24" ht="12.75">
      <c r="B32" s="98"/>
      <c r="C32" s="98"/>
      <c r="D32" s="98"/>
      <c r="L32" s="98"/>
      <c r="M32" s="98"/>
      <c r="N32" s="98"/>
      <c r="V32" s="98"/>
      <c r="W32" s="98"/>
      <c r="X32" s="98"/>
    </row>
    <row r="33" spans="2:30" ht="12.75">
      <c r="B33" s="98"/>
      <c r="C33" s="98"/>
      <c r="D33" s="98"/>
      <c r="E33" s="167"/>
      <c r="F33" s="167"/>
      <c r="G33" s="168" t="s">
        <v>46</v>
      </c>
      <c r="H33" s="168"/>
      <c r="I33" s="164">
        <v>4</v>
      </c>
      <c r="J33" s="165"/>
      <c r="L33" s="98"/>
      <c r="M33" s="98"/>
      <c r="N33" s="98"/>
      <c r="O33" s="167"/>
      <c r="P33" s="167"/>
      <c r="Q33" s="168" t="s">
        <v>46</v>
      </c>
      <c r="R33" s="168"/>
      <c r="S33" s="164">
        <v>4</v>
      </c>
      <c r="T33" s="165"/>
      <c r="V33" s="98"/>
      <c r="W33" s="98"/>
      <c r="X33" s="98"/>
      <c r="Y33" s="167"/>
      <c r="Z33" s="167"/>
      <c r="AA33" s="168" t="s">
        <v>46</v>
      </c>
      <c r="AB33" s="168"/>
      <c r="AC33" s="164">
        <v>4</v>
      </c>
      <c r="AD33" s="165"/>
    </row>
    <row r="34" spans="2:30" ht="12.75">
      <c r="B34" s="98"/>
      <c r="C34" s="98"/>
      <c r="D34" s="98"/>
      <c r="E34" s="94">
        <v>4</v>
      </c>
      <c r="F34" s="94">
        <v>8</v>
      </c>
      <c r="G34" s="95"/>
      <c r="H34" s="95"/>
      <c r="I34" s="94">
        <v>1</v>
      </c>
      <c r="J34" s="94">
        <v>3</v>
      </c>
      <c r="L34" s="98"/>
      <c r="M34" s="98"/>
      <c r="N34" s="98"/>
      <c r="O34" s="94">
        <v>5</v>
      </c>
      <c r="P34" s="94">
        <v>8</v>
      </c>
      <c r="Q34" s="95"/>
      <c r="R34" s="95"/>
      <c r="S34" s="94">
        <v>2</v>
      </c>
      <c r="T34" s="94">
        <v>4</v>
      </c>
      <c r="V34" s="98"/>
      <c r="W34" s="98"/>
      <c r="X34" s="98"/>
      <c r="Y34" s="94">
        <v>6</v>
      </c>
      <c r="Z34" s="94">
        <v>8</v>
      </c>
      <c r="AA34" s="95"/>
      <c r="AB34" s="95"/>
      <c r="AC34" s="94">
        <v>3</v>
      </c>
      <c r="AD34" s="94">
        <v>5</v>
      </c>
    </row>
    <row r="35" spans="2:30" ht="12.75">
      <c r="B35" s="98"/>
      <c r="C35" s="98"/>
      <c r="D35" s="98"/>
      <c r="E35" s="94">
        <v>6</v>
      </c>
      <c r="F35" s="94">
        <v>7</v>
      </c>
      <c r="G35" s="95"/>
      <c r="H35" s="95"/>
      <c r="I35" s="94">
        <v>2</v>
      </c>
      <c r="J35" s="94">
        <v>5</v>
      </c>
      <c r="L35" s="98"/>
      <c r="M35" s="98"/>
      <c r="N35" s="98"/>
      <c r="O35" s="94">
        <v>1</v>
      </c>
      <c r="P35" s="94">
        <v>7</v>
      </c>
      <c r="Q35" s="95"/>
      <c r="R35" s="95"/>
      <c r="S35" s="94">
        <v>3</v>
      </c>
      <c r="T35" s="94">
        <v>6</v>
      </c>
      <c r="V35" s="98"/>
      <c r="W35" s="98"/>
      <c r="X35" s="98"/>
      <c r="Y35" s="94">
        <v>1</v>
      </c>
      <c r="Z35" s="94">
        <v>2</v>
      </c>
      <c r="AA35" s="95"/>
      <c r="AB35" s="95"/>
      <c r="AC35" s="94">
        <v>4</v>
      </c>
      <c r="AD35" s="94">
        <v>7</v>
      </c>
    </row>
    <row r="36" spans="2:4" ht="12.75">
      <c r="B36" s="98"/>
      <c r="C36" s="98"/>
      <c r="D36" s="98"/>
    </row>
    <row r="37" spans="7:9" ht="15.75">
      <c r="G37" s="163" t="s">
        <v>42</v>
      </c>
      <c r="H37" s="163"/>
      <c r="I37" s="96"/>
    </row>
    <row r="38" spans="2:10" ht="12.75">
      <c r="B38" s="97" t="s">
        <v>29</v>
      </c>
      <c r="C38" s="97" t="s">
        <v>30</v>
      </c>
      <c r="D38" s="97" t="s">
        <v>31</v>
      </c>
      <c r="E38" s="166" t="s">
        <v>35</v>
      </c>
      <c r="F38" s="166"/>
      <c r="G38" s="97" t="s">
        <v>32</v>
      </c>
      <c r="H38" s="97" t="s">
        <v>33</v>
      </c>
      <c r="I38" s="164">
        <v>1</v>
      </c>
      <c r="J38" s="165"/>
    </row>
    <row r="39" spans="7:8" ht="12.75">
      <c r="G39" s="168" t="s">
        <v>44</v>
      </c>
      <c r="H39" s="168"/>
    </row>
    <row r="40" spans="5:10" ht="12.75">
      <c r="E40" s="94">
        <v>7</v>
      </c>
      <c r="F40" s="94">
        <v>8</v>
      </c>
      <c r="G40" s="95"/>
      <c r="H40" s="95"/>
      <c r="I40" s="94">
        <v>4</v>
      </c>
      <c r="J40" s="94">
        <v>6</v>
      </c>
    </row>
    <row r="41" spans="5:10" ht="12.75">
      <c r="E41" s="94">
        <v>2</v>
      </c>
      <c r="F41" s="94">
        <v>3</v>
      </c>
      <c r="G41" s="95"/>
      <c r="H41" s="95"/>
      <c r="I41" s="94">
        <v>1</v>
      </c>
      <c r="J41" s="94">
        <v>5</v>
      </c>
    </row>
    <row r="43" spans="5:10" ht="12.75">
      <c r="E43" s="167"/>
      <c r="F43" s="167"/>
      <c r="G43" s="168" t="s">
        <v>43</v>
      </c>
      <c r="H43" s="168"/>
      <c r="I43" s="164">
        <v>2</v>
      </c>
      <c r="J43" s="165"/>
    </row>
    <row r="44" spans="5:10" ht="12.75">
      <c r="E44" s="94">
        <v>7</v>
      </c>
      <c r="F44" s="94">
        <v>8</v>
      </c>
      <c r="G44" s="95"/>
      <c r="H44" s="95"/>
      <c r="I44" s="94">
        <v>4</v>
      </c>
      <c r="J44" s="94">
        <v>6</v>
      </c>
    </row>
    <row r="45" spans="5:10" ht="12.75">
      <c r="E45" s="94">
        <v>2</v>
      </c>
      <c r="F45" s="94">
        <v>3</v>
      </c>
      <c r="G45" s="95"/>
      <c r="H45" s="95"/>
      <c r="I45" s="94">
        <v>1</v>
      </c>
      <c r="J45" s="94">
        <v>5</v>
      </c>
    </row>
    <row r="47" spans="5:10" ht="12.75">
      <c r="E47" s="167"/>
      <c r="F47" s="167"/>
      <c r="G47" s="168" t="s">
        <v>45</v>
      </c>
      <c r="H47" s="168"/>
      <c r="I47" s="164">
        <v>3</v>
      </c>
      <c r="J47" s="165"/>
    </row>
    <row r="48" spans="5:10" ht="12.75">
      <c r="E48" s="94">
        <v>7</v>
      </c>
      <c r="F48" s="94">
        <v>8</v>
      </c>
      <c r="G48" s="95"/>
      <c r="H48" s="95"/>
      <c r="I48" s="94">
        <v>4</v>
      </c>
      <c r="J48" s="94">
        <v>6</v>
      </c>
    </row>
    <row r="49" spans="5:10" ht="12.75">
      <c r="E49" s="94">
        <v>2</v>
      </c>
      <c r="F49" s="94">
        <v>3</v>
      </c>
      <c r="G49" s="95"/>
      <c r="H49" s="95"/>
      <c r="I49" s="94">
        <v>1</v>
      </c>
      <c r="J49" s="94">
        <v>5</v>
      </c>
    </row>
    <row r="51" spans="5:10" ht="12.75">
      <c r="E51" s="167"/>
      <c r="F51" s="167"/>
      <c r="G51" s="168" t="s">
        <v>46</v>
      </c>
      <c r="H51" s="168"/>
      <c r="I51" s="164">
        <v>4</v>
      </c>
      <c r="J51" s="165"/>
    </row>
    <row r="52" spans="5:10" ht="12.75">
      <c r="E52" s="94">
        <v>7</v>
      </c>
      <c r="F52" s="94">
        <v>8</v>
      </c>
      <c r="G52" s="95"/>
      <c r="H52" s="95"/>
      <c r="I52" s="94">
        <v>4</v>
      </c>
      <c r="J52" s="94">
        <v>6</v>
      </c>
    </row>
    <row r="53" spans="5:10" ht="12.75">
      <c r="E53" s="94">
        <v>2</v>
      </c>
      <c r="F53" s="94">
        <v>3</v>
      </c>
      <c r="G53" s="95"/>
      <c r="H53" s="95"/>
      <c r="I53" s="94">
        <v>1</v>
      </c>
      <c r="J53" s="94">
        <v>5</v>
      </c>
    </row>
  </sheetData>
  <mergeCells count="91">
    <mergeCell ref="AA29:AB29"/>
    <mergeCell ref="Q15:R15"/>
    <mergeCell ref="AA15:AB15"/>
    <mergeCell ref="G33:H33"/>
    <mergeCell ref="Q33:R33"/>
    <mergeCell ref="AA33:AB33"/>
    <mergeCell ref="G25:H25"/>
    <mergeCell ref="Q25:R25"/>
    <mergeCell ref="AA25:AB25"/>
    <mergeCell ref="Q29:R29"/>
    <mergeCell ref="G37:H37"/>
    <mergeCell ref="E38:F38"/>
    <mergeCell ref="I38:J38"/>
    <mergeCell ref="E43:F43"/>
    <mergeCell ref="I43:J43"/>
    <mergeCell ref="G39:H39"/>
    <mergeCell ref="E51:F51"/>
    <mergeCell ref="I51:J51"/>
    <mergeCell ref="G47:H47"/>
    <mergeCell ref="G51:H51"/>
    <mergeCell ref="E47:F47"/>
    <mergeCell ref="I47:J47"/>
    <mergeCell ref="G43:H43"/>
    <mergeCell ref="Y29:Z29"/>
    <mergeCell ref="AC29:AD29"/>
    <mergeCell ref="E33:F33"/>
    <mergeCell ref="I33:J33"/>
    <mergeCell ref="O33:P33"/>
    <mergeCell ref="S33:T33"/>
    <mergeCell ref="Y33:Z33"/>
    <mergeCell ref="AC33:AD33"/>
    <mergeCell ref="G29:H29"/>
    <mergeCell ref="E29:F29"/>
    <mergeCell ref="I29:J29"/>
    <mergeCell ref="O29:P29"/>
    <mergeCell ref="S29:T29"/>
    <mergeCell ref="AC20:AD20"/>
    <mergeCell ref="E25:F25"/>
    <mergeCell ref="I25:J25"/>
    <mergeCell ref="O25:P25"/>
    <mergeCell ref="S25:T25"/>
    <mergeCell ref="Y25:Z25"/>
    <mergeCell ref="AC25:AD25"/>
    <mergeCell ref="G21:H21"/>
    <mergeCell ref="Q21:R21"/>
    <mergeCell ref="AA21:AB21"/>
    <mergeCell ref="G19:H19"/>
    <mergeCell ref="Q19:R19"/>
    <mergeCell ref="AA19:AB19"/>
    <mergeCell ref="E20:F20"/>
    <mergeCell ref="I20:J20"/>
    <mergeCell ref="O20:P20"/>
    <mergeCell ref="S20:T20"/>
    <mergeCell ref="Y20:Z20"/>
    <mergeCell ref="Y11:Z11"/>
    <mergeCell ref="AC11:AD11"/>
    <mergeCell ref="Y15:Z15"/>
    <mergeCell ref="AC15:AD15"/>
    <mergeCell ref="AA11:AB11"/>
    <mergeCell ref="AA1:AB1"/>
    <mergeCell ref="Y2:Z2"/>
    <mergeCell ref="AC2:AD2"/>
    <mergeCell ref="Y7:Z7"/>
    <mergeCell ref="AC7:AD7"/>
    <mergeCell ref="AA3:AB3"/>
    <mergeCell ref="AA7:AB7"/>
    <mergeCell ref="O11:P11"/>
    <mergeCell ref="S11:T11"/>
    <mergeCell ref="O15:P15"/>
    <mergeCell ref="S15:T15"/>
    <mergeCell ref="Q11:R11"/>
    <mergeCell ref="Q1:R1"/>
    <mergeCell ref="O2:P2"/>
    <mergeCell ref="S2:T2"/>
    <mergeCell ref="O7:P7"/>
    <mergeCell ref="S7:T7"/>
    <mergeCell ref="Q3:R3"/>
    <mergeCell ref="Q7:R7"/>
    <mergeCell ref="E11:F11"/>
    <mergeCell ref="I11:J11"/>
    <mergeCell ref="E15:F15"/>
    <mergeCell ref="I15:J15"/>
    <mergeCell ref="G15:H15"/>
    <mergeCell ref="G11:H11"/>
    <mergeCell ref="G1:H1"/>
    <mergeCell ref="I2:J2"/>
    <mergeCell ref="E2:F2"/>
    <mergeCell ref="E7:F7"/>
    <mergeCell ref="I7:J7"/>
    <mergeCell ref="G3:H3"/>
    <mergeCell ref="G7:H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42"/>
  <sheetViews>
    <sheetView workbookViewId="0" topLeftCell="P1">
      <selection activeCell="AZ31" sqref="AZ31"/>
    </sheetView>
  </sheetViews>
  <sheetFormatPr defaultColWidth="9.00390625" defaultRowHeight="12.75"/>
  <cols>
    <col min="1" max="1" width="4.75390625" style="0" hidden="1" customWidth="1"/>
    <col min="2" max="2" width="3.25390625" style="0" hidden="1" customWidth="1"/>
    <col min="3" max="3" width="2.875" style="0" customWidth="1"/>
    <col min="4" max="4" width="2.75390625" style="0" bestFit="1" customWidth="1"/>
    <col min="5" max="5" width="7.25390625" style="0" customWidth="1"/>
    <col min="6" max="6" width="6.875" style="0" customWidth="1"/>
    <col min="7" max="8" width="2.625" style="0" bestFit="1" customWidth="1"/>
    <col min="9" max="9" width="4.125" style="0" customWidth="1"/>
    <col min="10" max="10" width="3.125" style="0" customWidth="1"/>
    <col min="11" max="11" width="2.75390625" style="0" bestFit="1" customWidth="1"/>
    <col min="12" max="12" width="7.25390625" style="0" customWidth="1"/>
    <col min="13" max="13" width="6.875" style="0" customWidth="1"/>
    <col min="14" max="15" width="2.625" style="0" bestFit="1" customWidth="1"/>
    <col min="16" max="16" width="4.375" style="0" customWidth="1"/>
    <col min="17" max="17" width="3.125" style="0" customWidth="1"/>
    <col min="18" max="18" width="2.75390625" style="0" bestFit="1" customWidth="1"/>
    <col min="19" max="19" width="7.25390625" style="0" customWidth="1"/>
    <col min="20" max="20" width="6.875" style="0" customWidth="1"/>
    <col min="21" max="22" width="2.625" style="0" bestFit="1" customWidth="1"/>
    <col min="23" max="23" width="4.875" style="0" customWidth="1"/>
    <col min="24" max="25" width="2.625" style="0" bestFit="1" customWidth="1"/>
    <col min="26" max="26" width="7.25390625" style="0" customWidth="1"/>
    <col min="27" max="27" width="6.875" style="0" customWidth="1"/>
    <col min="28" max="29" width="2.625" style="0" bestFit="1" customWidth="1"/>
    <col min="30" max="30" width="4.875" style="0" customWidth="1"/>
    <col min="31" max="32" width="2.625" style="0" bestFit="1" customWidth="1"/>
    <col min="33" max="33" width="7.25390625" style="0" customWidth="1"/>
    <col min="34" max="34" width="6.875" style="0" customWidth="1"/>
    <col min="35" max="36" width="2.625" style="0" bestFit="1" customWidth="1"/>
    <col min="37" max="37" width="4.875" style="0" customWidth="1"/>
    <col min="38" max="39" width="2.625" style="0" bestFit="1" customWidth="1"/>
    <col min="40" max="40" width="7.25390625" style="0" customWidth="1"/>
    <col min="41" max="41" width="6.875" style="0" customWidth="1"/>
    <col min="42" max="43" width="2.625" style="0" bestFit="1" customWidth="1"/>
    <col min="44" max="44" width="6.375" style="0" customWidth="1"/>
    <col min="45" max="46" width="2.625" style="0" bestFit="1" customWidth="1"/>
    <col min="47" max="47" width="7.25390625" style="0" customWidth="1"/>
    <col min="48" max="48" width="6.875" style="0" customWidth="1"/>
    <col min="49" max="50" width="2.625" style="0" bestFit="1" customWidth="1"/>
  </cols>
  <sheetData>
    <row r="1" spans="1:48" ht="15.75">
      <c r="A1" s="99">
        <v>0.1</v>
      </c>
      <c r="B1" s="100">
        <v>2</v>
      </c>
      <c r="E1" s="169" t="s">
        <v>34</v>
      </c>
      <c r="F1" s="169"/>
      <c r="L1" s="169" t="s">
        <v>36</v>
      </c>
      <c r="M1" s="169"/>
      <c r="S1" s="169" t="s">
        <v>37</v>
      </c>
      <c r="T1" s="169"/>
      <c r="Z1" s="169" t="s">
        <v>39</v>
      </c>
      <c r="AA1" s="169"/>
      <c r="AG1" s="169" t="s">
        <v>40</v>
      </c>
      <c r="AH1" s="169"/>
      <c r="AN1" s="169" t="s">
        <v>41</v>
      </c>
      <c r="AO1" s="169"/>
      <c r="AU1" s="169" t="s">
        <v>42</v>
      </c>
      <c r="AV1" s="169"/>
    </row>
    <row r="2" spans="1:49" ht="12.75">
      <c r="A2" s="101">
        <v>0.33</v>
      </c>
      <c r="B2" s="102">
        <v>3</v>
      </c>
      <c r="E2" s="91" t="s">
        <v>32</v>
      </c>
      <c r="F2" s="91" t="s">
        <v>33</v>
      </c>
      <c r="G2" s="92"/>
      <c r="L2" s="91" t="s">
        <v>32</v>
      </c>
      <c r="M2" s="91" t="s">
        <v>33</v>
      </c>
      <c r="N2" s="92"/>
      <c r="S2" s="91" t="s">
        <v>32</v>
      </c>
      <c r="T2" s="91" t="s">
        <v>33</v>
      </c>
      <c r="U2" s="92"/>
      <c r="Z2" s="91" t="s">
        <v>32</v>
      </c>
      <c r="AA2" s="91" t="s">
        <v>33</v>
      </c>
      <c r="AB2" s="92"/>
      <c r="AG2" s="91" t="s">
        <v>32</v>
      </c>
      <c r="AH2" s="91" t="s">
        <v>33</v>
      </c>
      <c r="AI2" s="92"/>
      <c r="AN2" s="91" t="s">
        <v>32</v>
      </c>
      <c r="AO2" s="91" t="s">
        <v>33</v>
      </c>
      <c r="AP2" s="92"/>
      <c r="AU2" s="91" t="s">
        <v>32</v>
      </c>
      <c r="AV2" s="91" t="s">
        <v>33</v>
      </c>
      <c r="AW2" s="92"/>
    </row>
    <row r="3" spans="1:50" ht="12.75">
      <c r="A3" s="103" t="s">
        <v>38</v>
      </c>
      <c r="B3" s="121">
        <v>4</v>
      </c>
      <c r="E3" s="104"/>
      <c r="F3" s="104"/>
      <c r="G3" s="164">
        <v>1</v>
      </c>
      <c r="H3" s="164"/>
      <c r="L3" s="104"/>
      <c r="M3" s="104"/>
      <c r="N3" s="164">
        <v>1</v>
      </c>
      <c r="O3" s="164"/>
      <c r="S3" s="104"/>
      <c r="T3" s="104"/>
      <c r="U3" s="164">
        <v>1</v>
      </c>
      <c r="V3" s="164"/>
      <c r="Z3" s="104"/>
      <c r="AA3" s="104"/>
      <c r="AB3" s="164">
        <v>1</v>
      </c>
      <c r="AC3" s="164"/>
      <c r="AG3" s="104"/>
      <c r="AH3" s="104"/>
      <c r="AI3" s="164">
        <v>1</v>
      </c>
      <c r="AJ3" s="164"/>
      <c r="AN3" s="104"/>
      <c r="AO3" s="104"/>
      <c r="AP3" s="164">
        <v>1</v>
      </c>
      <c r="AQ3" s="164"/>
      <c r="AU3" s="104"/>
      <c r="AV3" s="104"/>
      <c r="AW3" s="164">
        <v>1</v>
      </c>
      <c r="AX3" s="164"/>
    </row>
    <row r="4" spans="3:50" ht="12.75">
      <c r="C4" s="94">
        <f>Zapisy!E4</f>
        <v>1</v>
      </c>
      <c r="D4" s="94">
        <f>Zapisy!F4</f>
        <v>8</v>
      </c>
      <c r="E4" s="105">
        <f>Zapisy!G4</f>
        <v>0</v>
      </c>
      <c r="F4" s="105">
        <f>Zapisy!H4</f>
        <v>0</v>
      </c>
      <c r="G4" s="94">
        <f>Zapisy!I4</f>
        <v>5</v>
      </c>
      <c r="H4" s="94">
        <f>Zapisy!J4</f>
        <v>7</v>
      </c>
      <c r="J4" s="94">
        <f>Zapisy!O4</f>
        <v>2</v>
      </c>
      <c r="K4" s="94">
        <f>Zapisy!P4</f>
        <v>8</v>
      </c>
      <c r="L4" s="105">
        <f>Zapisy!Q4</f>
        <v>0</v>
      </c>
      <c r="M4" s="105">
        <f>Zapisy!R4</f>
        <v>0</v>
      </c>
      <c r="N4" s="94">
        <f>Zapisy!S4</f>
        <v>1</v>
      </c>
      <c r="O4" s="94">
        <f>Zapisy!T4</f>
        <v>6</v>
      </c>
      <c r="Q4" s="94">
        <f>Zapisy!Y4</f>
        <v>3</v>
      </c>
      <c r="R4" s="94">
        <f>Zapisy!Z4</f>
        <v>8</v>
      </c>
      <c r="S4" s="105">
        <f>Zapisy!AA4</f>
        <v>0</v>
      </c>
      <c r="T4" s="105">
        <f>Zapisy!AB4</f>
        <v>0</v>
      </c>
      <c r="U4" s="94">
        <f>Zapisy!AC4</f>
        <v>2</v>
      </c>
      <c r="V4" s="94">
        <f>Zapisy!AD4</f>
        <v>7</v>
      </c>
      <c r="X4" s="94">
        <f>Zapisy!E22</f>
        <v>4</v>
      </c>
      <c r="Y4" s="94">
        <f>Zapisy!F22</f>
        <v>8</v>
      </c>
      <c r="Z4" s="105">
        <f>Zapisy!G22</f>
        <v>0</v>
      </c>
      <c r="AA4" s="105">
        <f>Zapisy!H22</f>
        <v>0</v>
      </c>
      <c r="AB4" s="94">
        <f>Zapisy!I22</f>
        <v>1</v>
      </c>
      <c r="AC4" s="94">
        <f>Zapisy!J22</f>
        <v>3</v>
      </c>
      <c r="AE4" s="94">
        <f>Zapisy!O22</f>
        <v>5</v>
      </c>
      <c r="AF4" s="94">
        <f>Zapisy!P22</f>
        <v>8</v>
      </c>
      <c r="AG4" s="105">
        <f>Zapisy!Q22</f>
        <v>0</v>
      </c>
      <c r="AH4" s="105">
        <f>Zapisy!R22</f>
        <v>0</v>
      </c>
      <c r="AI4" s="94">
        <f>Zapisy!S22</f>
        <v>2</v>
      </c>
      <c r="AJ4" s="94">
        <f>Zapisy!T22</f>
        <v>4</v>
      </c>
      <c r="AL4" s="94">
        <f>Zapisy!Y22</f>
        <v>6</v>
      </c>
      <c r="AM4" s="94">
        <f>Zapisy!Z22</f>
        <v>8</v>
      </c>
      <c r="AN4" s="105">
        <f>Zapisy!AA22</f>
        <v>0</v>
      </c>
      <c r="AO4" s="105">
        <f>Zapisy!AB22</f>
        <v>0</v>
      </c>
      <c r="AP4" s="94">
        <f>Zapisy!AC22</f>
        <v>3</v>
      </c>
      <c r="AQ4" s="94">
        <f>Zapisy!AD22</f>
        <v>5</v>
      </c>
      <c r="AS4" s="94">
        <f>Zapisy!E40</f>
        <v>7</v>
      </c>
      <c r="AT4" s="94">
        <f>Zapisy!F40</f>
        <v>8</v>
      </c>
      <c r="AU4" s="105">
        <f>Zapisy!G40</f>
        <v>0</v>
      </c>
      <c r="AV4" s="105">
        <f>Zapisy!H40</f>
        <v>0</v>
      </c>
      <c r="AW4" s="94">
        <f>Zapisy!I40</f>
        <v>4</v>
      </c>
      <c r="AX4" s="94">
        <f>Zapisy!J40</f>
        <v>6</v>
      </c>
    </row>
    <row r="5" spans="3:50" ht="12.75">
      <c r="C5" s="94">
        <f>Zapisy!E5</f>
        <v>3</v>
      </c>
      <c r="D5" s="94">
        <f>Zapisy!F5</f>
        <v>4</v>
      </c>
      <c r="E5" s="105">
        <f>Zapisy!G5</f>
        <v>0</v>
      </c>
      <c r="F5" s="105">
        <f>Zapisy!H5</f>
        <v>0</v>
      </c>
      <c r="G5" s="94">
        <f>Zapisy!I5</f>
        <v>2</v>
      </c>
      <c r="H5" s="94">
        <f>Zapisy!J5</f>
        <v>6</v>
      </c>
      <c r="J5" s="94">
        <f>Zapisy!O5</f>
        <v>4</v>
      </c>
      <c r="K5" s="94">
        <f>Zapisy!P5</f>
        <v>5</v>
      </c>
      <c r="L5" s="105">
        <f>Zapisy!Q5</f>
        <v>0</v>
      </c>
      <c r="M5" s="105">
        <f>Zapisy!R5</f>
        <v>0</v>
      </c>
      <c r="N5" s="94">
        <f>Zapisy!S5</f>
        <v>3</v>
      </c>
      <c r="O5" s="94">
        <f>Zapisy!T5</f>
        <v>7</v>
      </c>
      <c r="Q5" s="94">
        <f>Zapisy!Y5</f>
        <v>5</v>
      </c>
      <c r="R5" s="94">
        <f>Zapisy!Z5</f>
        <v>6</v>
      </c>
      <c r="S5" s="105">
        <f>Zapisy!AA5</f>
        <v>0</v>
      </c>
      <c r="T5" s="105">
        <f>Zapisy!AB5</f>
        <v>0</v>
      </c>
      <c r="U5" s="94">
        <f>Zapisy!AC5</f>
        <v>1</v>
      </c>
      <c r="V5" s="94">
        <f>Zapisy!AD5</f>
        <v>4</v>
      </c>
      <c r="X5" s="94">
        <f>Zapisy!E23</f>
        <v>6</v>
      </c>
      <c r="Y5" s="94">
        <f>Zapisy!F23</f>
        <v>7</v>
      </c>
      <c r="Z5" s="105">
        <f>Zapisy!G23</f>
        <v>0</v>
      </c>
      <c r="AA5" s="105">
        <f>Zapisy!H23</f>
        <v>0</v>
      </c>
      <c r="AB5" s="94">
        <f>Zapisy!I23</f>
        <v>2</v>
      </c>
      <c r="AC5" s="94">
        <f>Zapisy!J23</f>
        <v>5</v>
      </c>
      <c r="AE5" s="94">
        <f>Zapisy!O23</f>
        <v>1</v>
      </c>
      <c r="AF5" s="94">
        <f>Zapisy!P23</f>
        <v>7</v>
      </c>
      <c r="AG5" s="105">
        <f>Zapisy!Q23</f>
        <v>0</v>
      </c>
      <c r="AH5" s="105">
        <f>Zapisy!R23</f>
        <v>0</v>
      </c>
      <c r="AI5" s="94">
        <f>Zapisy!S23</f>
        <v>3</v>
      </c>
      <c r="AJ5" s="94">
        <f>Zapisy!T23</f>
        <v>6</v>
      </c>
      <c r="AL5" s="94">
        <f>Zapisy!Y23</f>
        <v>1</v>
      </c>
      <c r="AM5" s="94">
        <f>Zapisy!Z23</f>
        <v>2</v>
      </c>
      <c r="AN5" s="105">
        <f>Zapisy!AA23</f>
        <v>0</v>
      </c>
      <c r="AO5" s="105">
        <f>Zapisy!AB23</f>
        <v>0</v>
      </c>
      <c r="AP5" s="94">
        <f>Zapisy!AC23</f>
        <v>4</v>
      </c>
      <c r="AQ5" s="94">
        <f>Zapisy!AD23</f>
        <v>7</v>
      </c>
      <c r="AS5" s="94">
        <f>Zapisy!E41</f>
        <v>2</v>
      </c>
      <c r="AT5" s="94">
        <f>Zapisy!F41</f>
        <v>3</v>
      </c>
      <c r="AU5" s="105">
        <f>Zapisy!G41</f>
        <v>0</v>
      </c>
      <c r="AV5" s="105">
        <f>Zapisy!H41</f>
        <v>0</v>
      </c>
      <c r="AW5" s="94">
        <f>Zapisy!I41</f>
        <v>1</v>
      </c>
      <c r="AX5" s="94">
        <f>Zapisy!J41</f>
        <v>5</v>
      </c>
    </row>
    <row r="6" spans="5:48" ht="12.75">
      <c r="E6" s="119">
        <f>E4-F4</f>
        <v>0</v>
      </c>
      <c r="F6" s="119"/>
      <c r="L6" s="119">
        <f>L4-M4</f>
        <v>0</v>
      </c>
      <c r="M6" s="119"/>
      <c r="S6" s="119">
        <f>S4-T4</f>
        <v>0</v>
      </c>
      <c r="T6" s="119"/>
      <c r="Z6" s="119">
        <f>Z4-AA4</f>
        <v>0</v>
      </c>
      <c r="AA6" s="119"/>
      <c r="AG6" s="119">
        <f>AG4-AH4</f>
        <v>0</v>
      </c>
      <c r="AH6" s="119"/>
      <c r="AN6" s="119">
        <f>AN4-AO4</f>
        <v>0</v>
      </c>
      <c r="AO6" s="119"/>
      <c r="AU6" s="119">
        <f>AU4-AV4</f>
        <v>0</v>
      </c>
      <c r="AV6" s="119"/>
    </row>
    <row r="7" spans="5:48" ht="12.75">
      <c r="E7" s="119">
        <f>E5-F5</f>
        <v>0</v>
      </c>
      <c r="F7" s="119"/>
      <c r="L7" s="119">
        <f>L5-M5</f>
        <v>0</v>
      </c>
      <c r="M7" s="119"/>
      <c r="S7" s="119">
        <f>S5-T5</f>
        <v>0</v>
      </c>
      <c r="T7" s="119"/>
      <c r="Z7" s="119">
        <f>Z5-AA5</f>
        <v>0</v>
      </c>
      <c r="AA7" s="119"/>
      <c r="AG7" s="119">
        <f>AG5-AH5</f>
        <v>0</v>
      </c>
      <c r="AH7" s="119"/>
      <c r="AN7" s="119">
        <f>AN5-AO5</f>
        <v>0</v>
      </c>
      <c r="AO7" s="119"/>
      <c r="AU7" s="119">
        <f>AU5-AV5</f>
        <v>0</v>
      </c>
      <c r="AV7" s="119"/>
    </row>
    <row r="8" spans="3:50" ht="12.75">
      <c r="C8" s="94">
        <f>C4</f>
        <v>1</v>
      </c>
      <c r="D8" s="94">
        <f>D4</f>
        <v>8</v>
      </c>
      <c r="E8" s="120">
        <f>IF(E6&gt;E7,2,0)+IF(E6=E7,1,0)</f>
        <v>1</v>
      </c>
      <c r="F8" s="120">
        <f>2-E8</f>
        <v>1</v>
      </c>
      <c r="G8" s="94">
        <f>G4</f>
        <v>5</v>
      </c>
      <c r="H8" s="94">
        <f>H4</f>
        <v>7</v>
      </c>
      <c r="J8" s="94">
        <f>J4</f>
        <v>2</v>
      </c>
      <c r="K8" s="94">
        <f>K4</f>
        <v>8</v>
      </c>
      <c r="L8" s="120">
        <f>IF(L6&gt;L7,2,0)+IF(L6=L7,1,0)</f>
        <v>1</v>
      </c>
      <c r="M8" s="120">
        <f>2-L8</f>
        <v>1</v>
      </c>
      <c r="N8" s="94">
        <f>N4</f>
        <v>1</v>
      </c>
      <c r="O8" s="94">
        <f>O4</f>
        <v>6</v>
      </c>
      <c r="Q8" s="94">
        <f>Q4</f>
        <v>3</v>
      </c>
      <c r="R8" s="94">
        <f>R4</f>
        <v>8</v>
      </c>
      <c r="S8" s="120">
        <f>IF(S6&gt;S7,2,0)+IF(S6=S7,1,0)</f>
        <v>1</v>
      </c>
      <c r="T8" s="120">
        <f>2-S8</f>
        <v>1</v>
      </c>
      <c r="U8" s="94">
        <f>U4</f>
        <v>2</v>
      </c>
      <c r="V8" s="94">
        <f>V4</f>
        <v>7</v>
      </c>
      <c r="X8" s="94">
        <f>X4</f>
        <v>4</v>
      </c>
      <c r="Y8" s="94">
        <f>Y4</f>
        <v>8</v>
      </c>
      <c r="Z8" s="120">
        <f>IF(Z6&gt;Z7,2,0)+IF(Z6=Z7,1,0)</f>
        <v>1</v>
      </c>
      <c r="AA8" s="120">
        <f>2-Z8</f>
        <v>1</v>
      </c>
      <c r="AB8" s="94">
        <f>AB4</f>
        <v>1</v>
      </c>
      <c r="AC8" s="94">
        <f>AC4</f>
        <v>3</v>
      </c>
      <c r="AE8" s="94">
        <f>AE4</f>
        <v>5</v>
      </c>
      <c r="AF8" s="94">
        <f>AF4</f>
        <v>8</v>
      </c>
      <c r="AG8" s="120">
        <f>IF(AG6&gt;AG7,2,0)+IF(AG6=AG7,1,0)</f>
        <v>1</v>
      </c>
      <c r="AH8" s="120">
        <f>2-AG8</f>
        <v>1</v>
      </c>
      <c r="AI8" s="94">
        <f>AI4</f>
        <v>2</v>
      </c>
      <c r="AJ8" s="94">
        <f>AJ4</f>
        <v>4</v>
      </c>
      <c r="AL8" s="94">
        <f>AL4</f>
        <v>6</v>
      </c>
      <c r="AM8" s="94">
        <f>AM4</f>
        <v>8</v>
      </c>
      <c r="AN8" s="120">
        <f>IF(AN6&gt;AN7,2,0)+IF(AN6=AN7,1,0)</f>
        <v>1</v>
      </c>
      <c r="AO8" s="120">
        <f>2-AN8</f>
        <v>1</v>
      </c>
      <c r="AP8" s="94">
        <f>AP4</f>
        <v>3</v>
      </c>
      <c r="AQ8" s="94">
        <f>AQ4</f>
        <v>5</v>
      </c>
      <c r="AS8" s="94">
        <f>AS4</f>
        <v>7</v>
      </c>
      <c r="AT8" s="94">
        <f>AT4</f>
        <v>8</v>
      </c>
      <c r="AU8" s="120">
        <f>IF(AU6&gt;AU7,2,0)+IF(AU6=AU7,1,0)</f>
        <v>1</v>
      </c>
      <c r="AV8" s="120">
        <f>2-AU8</f>
        <v>1</v>
      </c>
      <c r="AW8" s="94">
        <f>AW4</f>
        <v>4</v>
      </c>
      <c r="AX8" s="94">
        <f>AX4</f>
        <v>6</v>
      </c>
    </row>
    <row r="9" spans="3:50" ht="12.75">
      <c r="C9" s="94">
        <f>C5</f>
        <v>3</v>
      </c>
      <c r="D9" s="94">
        <f>D5</f>
        <v>4</v>
      </c>
      <c r="E9" s="120">
        <f>IF(E7&gt;E6,2,0)+IF(E7=E6,1,0)</f>
        <v>1</v>
      </c>
      <c r="F9" s="120">
        <f>2-E9</f>
        <v>1</v>
      </c>
      <c r="G9" s="94">
        <f>G5</f>
        <v>2</v>
      </c>
      <c r="H9" s="94">
        <f>H5</f>
        <v>6</v>
      </c>
      <c r="J9" s="94">
        <f>J5</f>
        <v>4</v>
      </c>
      <c r="K9" s="94">
        <f>K5</f>
        <v>5</v>
      </c>
      <c r="L9" s="120">
        <f>IF(L7&gt;L6,2,0)+IF(L7=L6,1,0)</f>
        <v>1</v>
      </c>
      <c r="M9" s="120">
        <f>2-L9</f>
        <v>1</v>
      </c>
      <c r="N9" s="94">
        <f>N5</f>
        <v>3</v>
      </c>
      <c r="O9" s="94">
        <f>O5</f>
        <v>7</v>
      </c>
      <c r="Q9" s="94">
        <f>Q5</f>
        <v>5</v>
      </c>
      <c r="R9" s="94">
        <f>R5</f>
        <v>6</v>
      </c>
      <c r="S9" s="120">
        <f>IF(S7&gt;S6,2,0)+IF(S7=S6,1,0)</f>
        <v>1</v>
      </c>
      <c r="T9" s="120">
        <f>2-S9</f>
        <v>1</v>
      </c>
      <c r="U9" s="94">
        <f>U5</f>
        <v>1</v>
      </c>
      <c r="V9" s="94">
        <f>V5</f>
        <v>4</v>
      </c>
      <c r="X9" s="94">
        <f>X5</f>
        <v>6</v>
      </c>
      <c r="Y9" s="94">
        <f>Y5</f>
        <v>7</v>
      </c>
      <c r="Z9" s="120">
        <f>IF(Z7&gt;Z6,2,0)+IF(Z7=Z6,1,0)</f>
        <v>1</v>
      </c>
      <c r="AA9" s="120">
        <f>2-Z9</f>
        <v>1</v>
      </c>
      <c r="AB9" s="94">
        <f>AB5</f>
        <v>2</v>
      </c>
      <c r="AC9" s="94">
        <f>AC5</f>
        <v>5</v>
      </c>
      <c r="AE9" s="94">
        <f>AE5</f>
        <v>1</v>
      </c>
      <c r="AF9" s="94">
        <f>AF5</f>
        <v>7</v>
      </c>
      <c r="AG9" s="120">
        <f>IF(AG7&gt;AG6,2,0)+IF(AG7=AG6,1,0)</f>
        <v>1</v>
      </c>
      <c r="AH9" s="120">
        <f>2-AG9</f>
        <v>1</v>
      </c>
      <c r="AI9" s="94">
        <f>AI5</f>
        <v>3</v>
      </c>
      <c r="AJ9" s="94">
        <f>AJ5</f>
        <v>6</v>
      </c>
      <c r="AL9" s="94">
        <f>AL5</f>
        <v>1</v>
      </c>
      <c r="AM9" s="94">
        <f>AM5</f>
        <v>2</v>
      </c>
      <c r="AN9" s="120">
        <f>IF(AN7&gt;AN6,2,0)+IF(AN7=AN6,1,0)</f>
        <v>1</v>
      </c>
      <c r="AO9" s="120">
        <f>2-AN9</f>
        <v>1</v>
      </c>
      <c r="AP9" s="94">
        <f>AP5</f>
        <v>4</v>
      </c>
      <c r="AQ9" s="94">
        <f>AQ5</f>
        <v>7</v>
      </c>
      <c r="AS9" s="94">
        <f>AS5</f>
        <v>2</v>
      </c>
      <c r="AT9" s="94">
        <f>AT5</f>
        <v>3</v>
      </c>
      <c r="AU9" s="120">
        <f>IF(AU7&gt;AU6,2,0)+IF(AU7=AU6,1,0)</f>
        <v>1</v>
      </c>
      <c r="AV9" s="120">
        <f>2-AU9</f>
        <v>1</v>
      </c>
      <c r="AW9" s="94">
        <f>AW5</f>
        <v>1</v>
      </c>
      <c r="AX9" s="94">
        <f>AX5</f>
        <v>5</v>
      </c>
    </row>
    <row r="10" spans="5:50" ht="12.75">
      <c r="E10" s="104"/>
      <c r="F10" s="104"/>
      <c r="G10" s="164">
        <v>2</v>
      </c>
      <c r="H10" s="164"/>
      <c r="L10" s="104"/>
      <c r="M10" s="104"/>
      <c r="N10" s="164">
        <v>2</v>
      </c>
      <c r="O10" s="164"/>
      <c r="S10" s="104"/>
      <c r="T10" s="104"/>
      <c r="U10" s="164">
        <v>2</v>
      </c>
      <c r="V10" s="164"/>
      <c r="Z10" s="104"/>
      <c r="AA10" s="104"/>
      <c r="AB10" s="164">
        <v>2</v>
      </c>
      <c r="AC10" s="164"/>
      <c r="AG10" s="104"/>
      <c r="AH10" s="104"/>
      <c r="AI10" s="164">
        <v>2</v>
      </c>
      <c r="AJ10" s="164"/>
      <c r="AN10" s="104"/>
      <c r="AO10" s="104"/>
      <c r="AP10" s="164">
        <v>2</v>
      </c>
      <c r="AQ10" s="164"/>
      <c r="AU10" s="104"/>
      <c r="AV10" s="104"/>
      <c r="AW10" s="164">
        <v>2</v>
      </c>
      <c r="AX10" s="164"/>
    </row>
    <row r="11" spans="3:50" ht="12.75">
      <c r="C11" s="94">
        <f>C4</f>
        <v>1</v>
      </c>
      <c r="D11" s="94">
        <f>D4</f>
        <v>8</v>
      </c>
      <c r="E11" s="105">
        <f>Zapisy!G8</f>
        <v>0</v>
      </c>
      <c r="F11" s="105">
        <f>Zapisy!H8</f>
        <v>0</v>
      </c>
      <c r="G11" s="94">
        <f>G4</f>
        <v>5</v>
      </c>
      <c r="H11" s="94">
        <f>H4</f>
        <v>7</v>
      </c>
      <c r="J11" s="94">
        <f>J4</f>
        <v>2</v>
      </c>
      <c r="K11" s="94">
        <f>K4</f>
        <v>8</v>
      </c>
      <c r="L11" s="105">
        <f>Zapisy!Q8</f>
        <v>0</v>
      </c>
      <c r="M11" s="105">
        <f>Zapisy!R8</f>
        <v>0</v>
      </c>
      <c r="N11" s="94">
        <f>N4</f>
        <v>1</v>
      </c>
      <c r="O11" s="94">
        <f>O4</f>
        <v>6</v>
      </c>
      <c r="Q11" s="94">
        <f>Q4</f>
        <v>3</v>
      </c>
      <c r="R11" s="94">
        <f>R4</f>
        <v>8</v>
      </c>
      <c r="S11" s="105">
        <f>Zapisy!AA8</f>
        <v>0</v>
      </c>
      <c r="T11" s="105">
        <f>Zapisy!AB8</f>
        <v>0</v>
      </c>
      <c r="U11" s="94">
        <f>U4</f>
        <v>2</v>
      </c>
      <c r="V11" s="94">
        <f>V4</f>
        <v>7</v>
      </c>
      <c r="X11" s="94">
        <f>X4</f>
        <v>4</v>
      </c>
      <c r="Y11" s="94">
        <f>Y4</f>
        <v>8</v>
      </c>
      <c r="Z11" s="105">
        <f>Zapisy!G26</f>
        <v>0</v>
      </c>
      <c r="AA11" s="105">
        <f>Zapisy!H26</f>
        <v>0</v>
      </c>
      <c r="AB11" s="94">
        <f>AB4</f>
        <v>1</v>
      </c>
      <c r="AC11" s="94">
        <f>AC4</f>
        <v>3</v>
      </c>
      <c r="AE11" s="94">
        <f>AE4</f>
        <v>5</v>
      </c>
      <c r="AF11" s="94">
        <f>AF4</f>
        <v>8</v>
      </c>
      <c r="AG11" s="105">
        <f>Zapisy!Q26</f>
        <v>0</v>
      </c>
      <c r="AH11" s="105">
        <f>Zapisy!R26</f>
        <v>0</v>
      </c>
      <c r="AI11" s="94">
        <f>AI4</f>
        <v>2</v>
      </c>
      <c r="AJ11" s="94">
        <f>AJ4</f>
        <v>4</v>
      </c>
      <c r="AL11" s="94">
        <f>AL4</f>
        <v>6</v>
      </c>
      <c r="AM11" s="94">
        <f>AM4</f>
        <v>8</v>
      </c>
      <c r="AN11" s="105">
        <f>Zapisy!AA26</f>
        <v>0</v>
      </c>
      <c r="AO11" s="105">
        <f>Zapisy!AB26</f>
        <v>0</v>
      </c>
      <c r="AP11" s="94">
        <f>AP4</f>
        <v>3</v>
      </c>
      <c r="AQ11" s="94">
        <f>AQ4</f>
        <v>5</v>
      </c>
      <c r="AS11" s="94">
        <f>AS4</f>
        <v>7</v>
      </c>
      <c r="AT11" s="94">
        <f>AT4</f>
        <v>8</v>
      </c>
      <c r="AU11" s="105">
        <f>Zapisy!G44</f>
        <v>0</v>
      </c>
      <c r="AV11" s="105">
        <f>Zapisy!H44</f>
        <v>0</v>
      </c>
      <c r="AW11" s="94">
        <f>AW4</f>
        <v>4</v>
      </c>
      <c r="AX11" s="94">
        <f>AX4</f>
        <v>6</v>
      </c>
    </row>
    <row r="12" spans="3:50" ht="12.75">
      <c r="C12" s="94">
        <f>C5</f>
        <v>3</v>
      </c>
      <c r="D12" s="94">
        <f>D5</f>
        <v>4</v>
      </c>
      <c r="E12" s="105">
        <f>Zapisy!G9</f>
        <v>0</v>
      </c>
      <c r="F12" s="105">
        <f>Zapisy!H9</f>
        <v>0</v>
      </c>
      <c r="G12" s="94">
        <f>G5</f>
        <v>2</v>
      </c>
      <c r="H12" s="94">
        <f>H5</f>
        <v>6</v>
      </c>
      <c r="J12" s="94">
        <f>J5</f>
        <v>4</v>
      </c>
      <c r="K12" s="94">
        <f>K5</f>
        <v>5</v>
      </c>
      <c r="L12" s="105">
        <f>Zapisy!Q9</f>
        <v>0</v>
      </c>
      <c r="M12" s="105">
        <f>Zapisy!R9</f>
        <v>0</v>
      </c>
      <c r="N12" s="94">
        <f>N5</f>
        <v>3</v>
      </c>
      <c r="O12" s="94">
        <f>O5</f>
        <v>7</v>
      </c>
      <c r="Q12" s="94">
        <f>Q5</f>
        <v>5</v>
      </c>
      <c r="R12" s="94">
        <f>R5</f>
        <v>6</v>
      </c>
      <c r="S12" s="105">
        <f>Zapisy!AA9</f>
        <v>0</v>
      </c>
      <c r="T12" s="105">
        <f>Zapisy!AB9</f>
        <v>0</v>
      </c>
      <c r="U12" s="94">
        <f>U5</f>
        <v>1</v>
      </c>
      <c r="V12" s="94">
        <f>V5</f>
        <v>4</v>
      </c>
      <c r="X12" s="94">
        <f>X5</f>
        <v>6</v>
      </c>
      <c r="Y12" s="94">
        <f>Y5</f>
        <v>7</v>
      </c>
      <c r="Z12" s="105">
        <f>Zapisy!G27</f>
        <v>0</v>
      </c>
      <c r="AA12" s="105">
        <f>Zapisy!H27</f>
        <v>0</v>
      </c>
      <c r="AB12" s="94">
        <f>AB5</f>
        <v>2</v>
      </c>
      <c r="AC12" s="94">
        <f>AC5</f>
        <v>5</v>
      </c>
      <c r="AE12" s="94">
        <f>AE5</f>
        <v>1</v>
      </c>
      <c r="AF12" s="94">
        <f>AF5</f>
        <v>7</v>
      </c>
      <c r="AG12" s="105">
        <f>Zapisy!Q27</f>
        <v>0</v>
      </c>
      <c r="AH12" s="105">
        <f>Zapisy!R27</f>
        <v>0</v>
      </c>
      <c r="AI12" s="94">
        <f>AI5</f>
        <v>3</v>
      </c>
      <c r="AJ12" s="94">
        <f>AJ5</f>
        <v>6</v>
      </c>
      <c r="AL12" s="94">
        <f>AL5</f>
        <v>1</v>
      </c>
      <c r="AM12" s="94">
        <f>AM5</f>
        <v>2</v>
      </c>
      <c r="AN12" s="105">
        <f>Zapisy!AA27</f>
        <v>0</v>
      </c>
      <c r="AO12" s="105">
        <f>Zapisy!AB27</f>
        <v>0</v>
      </c>
      <c r="AP12" s="94">
        <f>AP5</f>
        <v>4</v>
      </c>
      <c r="AQ12" s="94">
        <f>AQ5</f>
        <v>7</v>
      </c>
      <c r="AS12" s="94">
        <f>AS5</f>
        <v>2</v>
      </c>
      <c r="AT12" s="94">
        <f>AT5</f>
        <v>3</v>
      </c>
      <c r="AU12" s="105">
        <f>Zapisy!G45</f>
        <v>0</v>
      </c>
      <c r="AV12" s="105">
        <f>Zapisy!H45</f>
        <v>0</v>
      </c>
      <c r="AW12" s="94">
        <f>AW5</f>
        <v>1</v>
      </c>
      <c r="AX12" s="94">
        <f>AX5</f>
        <v>5</v>
      </c>
    </row>
    <row r="13" spans="4:49" ht="12.75">
      <c r="D13" s="106"/>
      <c r="E13" s="119">
        <f>E11-F11</f>
        <v>0</v>
      </c>
      <c r="F13" s="119"/>
      <c r="G13" s="106"/>
      <c r="K13" s="106"/>
      <c r="L13" s="119">
        <f>L11-M11</f>
        <v>0</v>
      </c>
      <c r="M13" s="119"/>
      <c r="N13" s="106"/>
      <c r="R13" s="106"/>
      <c r="S13" s="119">
        <f>S11-T11</f>
        <v>0</v>
      </c>
      <c r="T13" s="119"/>
      <c r="U13" s="106"/>
      <c r="Y13" s="106"/>
      <c r="Z13" s="119">
        <f>Z11-AA11</f>
        <v>0</v>
      </c>
      <c r="AA13" s="119"/>
      <c r="AB13" s="106"/>
      <c r="AF13" s="106"/>
      <c r="AG13" s="119">
        <f>AG11-AH11</f>
        <v>0</v>
      </c>
      <c r="AH13" s="119"/>
      <c r="AI13" s="106"/>
      <c r="AM13" s="106"/>
      <c r="AN13" s="119">
        <f>AN11-AO11</f>
        <v>0</v>
      </c>
      <c r="AO13" s="119"/>
      <c r="AP13" s="106"/>
      <c r="AT13" s="106"/>
      <c r="AU13" s="119">
        <f>AU11-AV11</f>
        <v>0</v>
      </c>
      <c r="AV13" s="119"/>
      <c r="AW13" s="106"/>
    </row>
    <row r="14" spans="4:49" ht="12.75">
      <c r="D14" s="106"/>
      <c r="E14" s="119">
        <f>E12-F12</f>
        <v>0</v>
      </c>
      <c r="F14" s="119"/>
      <c r="G14" s="106"/>
      <c r="K14" s="106"/>
      <c r="L14" s="119">
        <f>L12-M12</f>
        <v>0</v>
      </c>
      <c r="M14" s="119"/>
      <c r="N14" s="106"/>
      <c r="R14" s="106"/>
      <c r="S14" s="119">
        <f>S12-T12</f>
        <v>0</v>
      </c>
      <c r="T14" s="119"/>
      <c r="U14" s="106"/>
      <c r="Y14" s="106"/>
      <c r="Z14" s="119">
        <f>Z12-AA12</f>
        <v>0</v>
      </c>
      <c r="AA14" s="119"/>
      <c r="AB14" s="106"/>
      <c r="AF14" s="106"/>
      <c r="AG14" s="119">
        <f>AG12-AH12</f>
        <v>0</v>
      </c>
      <c r="AH14" s="119"/>
      <c r="AI14" s="106"/>
      <c r="AM14" s="106"/>
      <c r="AN14" s="119">
        <f>AN12-AO12</f>
        <v>0</v>
      </c>
      <c r="AO14" s="119"/>
      <c r="AP14" s="106"/>
      <c r="AT14" s="106"/>
      <c r="AU14" s="119">
        <f>AU12-AV12</f>
        <v>0</v>
      </c>
      <c r="AV14" s="119"/>
      <c r="AW14" s="106"/>
    </row>
    <row r="15" spans="4:49" ht="12.75">
      <c r="D15" s="106"/>
      <c r="E15" s="120">
        <f>IF(E13&gt;E14,2,0)+IF(E13=E14,1,0)</f>
        <v>1</v>
      </c>
      <c r="F15" s="120">
        <f>2-E15</f>
        <v>1</v>
      </c>
      <c r="G15" s="106"/>
      <c r="K15" s="106"/>
      <c r="L15" s="120">
        <f>IF(L13&gt;L14,2,0)+IF(L13=L14,1,0)</f>
        <v>1</v>
      </c>
      <c r="M15" s="120">
        <f>2-L15</f>
        <v>1</v>
      </c>
      <c r="N15" s="106"/>
      <c r="R15" s="106"/>
      <c r="S15" s="120">
        <f>IF(S13&gt;S14,2,0)+IF(S13=S14,1,0)</f>
        <v>1</v>
      </c>
      <c r="T15" s="120">
        <f>2-S15</f>
        <v>1</v>
      </c>
      <c r="U15" s="106"/>
      <c r="Y15" s="106"/>
      <c r="Z15" s="120">
        <f>IF(Z13&gt;Z14,2,0)+IF(Z13=Z14,1,0)</f>
        <v>1</v>
      </c>
      <c r="AA15" s="120">
        <f>2-Z15</f>
        <v>1</v>
      </c>
      <c r="AB15" s="106"/>
      <c r="AF15" s="106"/>
      <c r="AG15" s="120">
        <f>IF(AG13&gt;AG14,2,0)+IF(AG13=AG14,1,0)</f>
        <v>1</v>
      </c>
      <c r="AH15" s="120">
        <f>2-AG15</f>
        <v>1</v>
      </c>
      <c r="AI15" s="106"/>
      <c r="AM15" s="106"/>
      <c r="AN15" s="120">
        <f>IF(AN13&gt;AN14,2,0)+IF(AN13=AN14,1,0)</f>
        <v>1</v>
      </c>
      <c r="AO15" s="120">
        <f>2-AN15</f>
        <v>1</v>
      </c>
      <c r="AP15" s="106"/>
      <c r="AT15" s="106"/>
      <c r="AU15" s="120">
        <f>IF(AU13&gt;AU14,2,0)+IF(AU13=AU14,1,0)</f>
        <v>1</v>
      </c>
      <c r="AV15" s="120">
        <f>2-AU15</f>
        <v>1</v>
      </c>
      <c r="AW15" s="106"/>
    </row>
    <row r="16" spans="4:49" ht="12.75">
      <c r="D16" s="106"/>
      <c r="E16" s="120">
        <f>IF(E14&gt;E13,2,0)+IF(E14=E13,1,0)</f>
        <v>1</v>
      </c>
      <c r="F16" s="120">
        <f>2-E16</f>
        <v>1</v>
      </c>
      <c r="G16" s="106"/>
      <c r="K16" s="106"/>
      <c r="L16" s="120">
        <f>IF(L14&gt;L13,2,0)+IF(L14=L13,1,0)</f>
        <v>1</v>
      </c>
      <c r="M16" s="120">
        <f>2-L16</f>
        <v>1</v>
      </c>
      <c r="N16" s="106"/>
      <c r="R16" s="106"/>
      <c r="S16" s="120">
        <f>IF(S14&gt;S13,2,0)+IF(S14=S13,1,0)</f>
        <v>1</v>
      </c>
      <c r="T16" s="120">
        <f>2-S16</f>
        <v>1</v>
      </c>
      <c r="U16" s="106"/>
      <c r="Y16" s="106"/>
      <c r="Z16" s="120">
        <f>IF(Z14&gt;Z13,2,0)+IF(Z14=Z13,1,0)</f>
        <v>1</v>
      </c>
      <c r="AA16" s="120">
        <f>2-Z16</f>
        <v>1</v>
      </c>
      <c r="AB16" s="106"/>
      <c r="AF16" s="106"/>
      <c r="AG16" s="120">
        <f>IF(AG14&gt;AG13,2,0)+IF(AG14=AG13,1,0)</f>
        <v>1</v>
      </c>
      <c r="AH16" s="120">
        <f>2-AG16</f>
        <v>1</v>
      </c>
      <c r="AI16" s="106"/>
      <c r="AM16" s="106"/>
      <c r="AN16" s="120">
        <f>IF(AN14&gt;AN13,2,0)+IF(AN14=AN13,1,0)</f>
        <v>1</v>
      </c>
      <c r="AO16" s="120">
        <f>2-AN16</f>
        <v>1</v>
      </c>
      <c r="AP16" s="106"/>
      <c r="AT16" s="106"/>
      <c r="AU16" s="120">
        <f>IF(AU14&gt;AU13,2,0)+IF(AU14=AU13,1,0)</f>
        <v>1</v>
      </c>
      <c r="AV16" s="120">
        <f>2-AU16</f>
        <v>1</v>
      </c>
      <c r="AW16" s="106"/>
    </row>
    <row r="17" spans="5:50" ht="12.75">
      <c r="E17" s="104"/>
      <c r="F17" s="104"/>
      <c r="G17" s="164">
        <v>3</v>
      </c>
      <c r="H17" s="164"/>
      <c r="L17" s="104"/>
      <c r="M17" s="104"/>
      <c r="N17" s="164">
        <v>3</v>
      </c>
      <c r="O17" s="164"/>
      <c r="S17" s="104"/>
      <c r="T17" s="104"/>
      <c r="U17" s="164">
        <v>3</v>
      </c>
      <c r="V17" s="164"/>
      <c r="Z17" s="104"/>
      <c r="AA17" s="104"/>
      <c r="AB17" s="164">
        <v>3</v>
      </c>
      <c r="AC17" s="164"/>
      <c r="AG17" s="104"/>
      <c r="AH17" s="104"/>
      <c r="AI17" s="164">
        <v>3</v>
      </c>
      <c r="AJ17" s="164"/>
      <c r="AN17" s="104"/>
      <c r="AO17" s="104"/>
      <c r="AP17" s="164">
        <v>3</v>
      </c>
      <c r="AQ17" s="164"/>
      <c r="AU17" s="104"/>
      <c r="AV17" s="104"/>
      <c r="AW17" s="164">
        <v>3</v>
      </c>
      <c r="AX17" s="164"/>
    </row>
    <row r="18" spans="3:50" ht="12.75">
      <c r="C18" s="94">
        <f>C8</f>
        <v>1</v>
      </c>
      <c r="D18" s="94">
        <f>D8</f>
        <v>8</v>
      </c>
      <c r="E18" s="105">
        <f>Zapisy!G12</f>
        <v>0</v>
      </c>
      <c r="F18" s="105">
        <f>Zapisy!H12</f>
        <v>0</v>
      </c>
      <c r="G18" s="94">
        <f>G8</f>
        <v>5</v>
      </c>
      <c r="H18" s="94">
        <f>H8</f>
        <v>7</v>
      </c>
      <c r="J18" s="94">
        <f>J8</f>
        <v>2</v>
      </c>
      <c r="K18" s="94">
        <f>K8</f>
        <v>8</v>
      </c>
      <c r="L18" s="105">
        <f>Zapisy!Q12</f>
        <v>0</v>
      </c>
      <c r="M18" s="105">
        <f>Zapisy!R12</f>
        <v>0</v>
      </c>
      <c r="N18" s="94">
        <f>N8</f>
        <v>1</v>
      </c>
      <c r="O18" s="94">
        <f>O8</f>
        <v>6</v>
      </c>
      <c r="Q18" s="94">
        <f>Q8</f>
        <v>3</v>
      </c>
      <c r="R18" s="94">
        <f>R8</f>
        <v>8</v>
      </c>
      <c r="S18" s="105">
        <f>Zapisy!AA12</f>
        <v>0</v>
      </c>
      <c r="T18" s="105">
        <f>Zapisy!AB12</f>
        <v>0</v>
      </c>
      <c r="U18" s="94">
        <f>U8</f>
        <v>2</v>
      </c>
      <c r="V18" s="94">
        <f>V8</f>
        <v>7</v>
      </c>
      <c r="X18" s="94">
        <f>X8</f>
        <v>4</v>
      </c>
      <c r="Y18" s="94">
        <f>Y8</f>
        <v>8</v>
      </c>
      <c r="Z18" s="105">
        <f>Zapisy!G30</f>
        <v>0</v>
      </c>
      <c r="AA18" s="105">
        <f>Zapisy!H30</f>
        <v>0</v>
      </c>
      <c r="AB18" s="94">
        <f>AB8</f>
        <v>1</v>
      </c>
      <c r="AC18" s="94">
        <f>AC8</f>
        <v>3</v>
      </c>
      <c r="AE18" s="94">
        <f>AE8</f>
        <v>5</v>
      </c>
      <c r="AF18" s="94">
        <f>AF8</f>
        <v>8</v>
      </c>
      <c r="AG18" s="105">
        <f>Zapisy!Q30</f>
        <v>0</v>
      </c>
      <c r="AH18" s="105">
        <f>Zapisy!R30</f>
        <v>0</v>
      </c>
      <c r="AI18" s="94">
        <f>AI8</f>
        <v>2</v>
      </c>
      <c r="AJ18" s="94">
        <f>AJ8</f>
        <v>4</v>
      </c>
      <c r="AL18" s="94">
        <f>AL8</f>
        <v>6</v>
      </c>
      <c r="AM18" s="94">
        <f>AM8</f>
        <v>8</v>
      </c>
      <c r="AN18" s="105">
        <f>Zapisy!AA30</f>
        <v>0</v>
      </c>
      <c r="AO18" s="105">
        <f>Zapisy!AB30</f>
        <v>0</v>
      </c>
      <c r="AP18" s="94">
        <f>AP8</f>
        <v>3</v>
      </c>
      <c r="AQ18" s="94">
        <f>AQ8</f>
        <v>5</v>
      </c>
      <c r="AS18" s="94">
        <f>AS8</f>
        <v>7</v>
      </c>
      <c r="AT18" s="94">
        <f>AT8</f>
        <v>8</v>
      </c>
      <c r="AU18" s="105">
        <f>Zapisy!G48</f>
        <v>0</v>
      </c>
      <c r="AV18" s="105">
        <f>Zapisy!H48</f>
        <v>0</v>
      </c>
      <c r="AW18" s="94">
        <f>AW8</f>
        <v>4</v>
      </c>
      <c r="AX18" s="94">
        <f>AX8</f>
        <v>6</v>
      </c>
    </row>
    <row r="19" spans="3:50" ht="12.75">
      <c r="C19" s="94">
        <f>C9</f>
        <v>3</v>
      </c>
      <c r="D19" s="94">
        <f>D9</f>
        <v>4</v>
      </c>
      <c r="E19" s="105">
        <f>Zapisy!G13</f>
        <v>0</v>
      </c>
      <c r="F19" s="105">
        <f>Zapisy!H13</f>
        <v>0</v>
      </c>
      <c r="G19" s="94">
        <f>G9</f>
        <v>2</v>
      </c>
      <c r="H19" s="94">
        <f>H9</f>
        <v>6</v>
      </c>
      <c r="J19" s="94">
        <f>J9</f>
        <v>4</v>
      </c>
      <c r="K19" s="94">
        <f>K9</f>
        <v>5</v>
      </c>
      <c r="L19" s="105">
        <f>Zapisy!Q13</f>
        <v>0</v>
      </c>
      <c r="M19" s="105">
        <f>Zapisy!R13</f>
        <v>0</v>
      </c>
      <c r="N19" s="94">
        <f>N9</f>
        <v>3</v>
      </c>
      <c r="O19" s="94">
        <f>O9</f>
        <v>7</v>
      </c>
      <c r="Q19" s="94">
        <f>Q9</f>
        <v>5</v>
      </c>
      <c r="R19" s="94">
        <f>R9</f>
        <v>6</v>
      </c>
      <c r="S19" s="105">
        <f>Zapisy!AA13</f>
        <v>0</v>
      </c>
      <c r="T19" s="105">
        <f>Zapisy!AB13</f>
        <v>0</v>
      </c>
      <c r="U19" s="94">
        <f>U9</f>
        <v>1</v>
      </c>
      <c r="V19" s="94">
        <f>V9</f>
        <v>4</v>
      </c>
      <c r="X19" s="94">
        <f>X9</f>
        <v>6</v>
      </c>
      <c r="Y19" s="94">
        <f>Y9</f>
        <v>7</v>
      </c>
      <c r="Z19" s="105">
        <f>Zapisy!G31</f>
        <v>0</v>
      </c>
      <c r="AA19" s="105">
        <f>Zapisy!H31</f>
        <v>0</v>
      </c>
      <c r="AB19" s="94">
        <f>AB9</f>
        <v>2</v>
      </c>
      <c r="AC19" s="94">
        <f>AC9</f>
        <v>5</v>
      </c>
      <c r="AE19" s="94">
        <f>AE9</f>
        <v>1</v>
      </c>
      <c r="AF19" s="94">
        <f>AF9</f>
        <v>7</v>
      </c>
      <c r="AG19" s="105">
        <f>Zapisy!Q31</f>
        <v>0</v>
      </c>
      <c r="AH19" s="105">
        <f>Zapisy!R31</f>
        <v>0</v>
      </c>
      <c r="AI19" s="94">
        <f>AI9</f>
        <v>3</v>
      </c>
      <c r="AJ19" s="94">
        <f>AJ9</f>
        <v>6</v>
      </c>
      <c r="AL19" s="94">
        <f>AL9</f>
        <v>1</v>
      </c>
      <c r="AM19" s="94">
        <f>AM9</f>
        <v>2</v>
      </c>
      <c r="AN19" s="105">
        <f>Zapisy!AA31</f>
        <v>0</v>
      </c>
      <c r="AO19" s="105">
        <f>Zapisy!AB31</f>
        <v>0</v>
      </c>
      <c r="AP19" s="94">
        <f>AP9</f>
        <v>4</v>
      </c>
      <c r="AQ19" s="94">
        <f>AQ9</f>
        <v>7</v>
      </c>
      <c r="AS19" s="94">
        <f>AS9</f>
        <v>2</v>
      </c>
      <c r="AT19" s="94">
        <f>AT9</f>
        <v>3</v>
      </c>
      <c r="AU19" s="105">
        <f>Zapisy!G49</f>
        <v>0</v>
      </c>
      <c r="AV19" s="105">
        <f>Zapisy!H49</f>
        <v>0</v>
      </c>
      <c r="AW19" s="94">
        <f>AW9</f>
        <v>1</v>
      </c>
      <c r="AX19" s="94">
        <f>AX9</f>
        <v>5</v>
      </c>
    </row>
    <row r="20" spans="4:49" ht="12.75">
      <c r="D20" s="106"/>
      <c r="E20" s="119">
        <f>E18-F18</f>
        <v>0</v>
      </c>
      <c r="F20" s="119"/>
      <c r="G20" s="106"/>
      <c r="K20" s="106"/>
      <c r="L20" s="119">
        <f>L18-M18</f>
        <v>0</v>
      </c>
      <c r="M20" s="119"/>
      <c r="N20" s="106"/>
      <c r="R20" s="106"/>
      <c r="S20" s="119">
        <f>S18-T18</f>
        <v>0</v>
      </c>
      <c r="T20" s="119"/>
      <c r="U20" s="106"/>
      <c r="Y20" s="106"/>
      <c r="Z20" s="119">
        <f>Z18-AA18</f>
        <v>0</v>
      </c>
      <c r="AA20" s="119"/>
      <c r="AB20" s="106"/>
      <c r="AF20" s="106"/>
      <c r="AG20" s="119">
        <f>AG18-AH18</f>
        <v>0</v>
      </c>
      <c r="AH20" s="119"/>
      <c r="AI20" s="106"/>
      <c r="AM20" s="106"/>
      <c r="AN20" s="119">
        <f>AN18-AO18</f>
        <v>0</v>
      </c>
      <c r="AO20" s="119"/>
      <c r="AP20" s="106"/>
      <c r="AT20" s="106"/>
      <c r="AU20" s="119">
        <f>AU18-AV18</f>
        <v>0</v>
      </c>
      <c r="AV20" s="119"/>
      <c r="AW20" s="106"/>
    </row>
    <row r="21" spans="4:49" ht="12.75">
      <c r="D21" s="106"/>
      <c r="E21" s="119">
        <f>E19-F19</f>
        <v>0</v>
      </c>
      <c r="F21" s="119"/>
      <c r="G21" s="106"/>
      <c r="K21" s="106"/>
      <c r="L21" s="119">
        <f>L19-M19</f>
        <v>0</v>
      </c>
      <c r="M21" s="119"/>
      <c r="N21" s="106"/>
      <c r="R21" s="106"/>
      <c r="S21" s="119">
        <f>S19-T19</f>
        <v>0</v>
      </c>
      <c r="T21" s="119"/>
      <c r="U21" s="106"/>
      <c r="Y21" s="106"/>
      <c r="Z21" s="119">
        <f>Z19-AA19</f>
        <v>0</v>
      </c>
      <c r="AA21" s="119"/>
      <c r="AB21" s="106"/>
      <c r="AF21" s="106"/>
      <c r="AG21" s="119">
        <f>AG19-AH19</f>
        <v>0</v>
      </c>
      <c r="AH21" s="119"/>
      <c r="AI21" s="106"/>
      <c r="AM21" s="106"/>
      <c r="AN21" s="119">
        <f>AN19-AO19</f>
        <v>0</v>
      </c>
      <c r="AO21" s="119"/>
      <c r="AP21" s="106"/>
      <c r="AT21" s="106"/>
      <c r="AU21" s="119">
        <f>AU19-AV19</f>
        <v>0</v>
      </c>
      <c r="AV21" s="119"/>
      <c r="AW21" s="106"/>
    </row>
    <row r="22" spans="3:50" ht="12.75">
      <c r="C22" s="94">
        <f>C18</f>
        <v>1</v>
      </c>
      <c r="D22" s="94">
        <f>D18</f>
        <v>8</v>
      </c>
      <c r="E22" s="120">
        <f>IF(E20&gt;E21,2,0)+IF(E20=E21,1,0)</f>
        <v>1</v>
      </c>
      <c r="F22" s="120">
        <f>2-E22</f>
        <v>1</v>
      </c>
      <c r="G22" s="94">
        <f>G18</f>
        <v>5</v>
      </c>
      <c r="H22" s="94">
        <f>H18</f>
        <v>7</v>
      </c>
      <c r="J22" s="94">
        <f>J18</f>
        <v>2</v>
      </c>
      <c r="K22" s="94">
        <f>K18</f>
        <v>8</v>
      </c>
      <c r="L22" s="120">
        <f>IF(L20&gt;L21,2,0)+IF(L20=L21,1,0)</f>
        <v>1</v>
      </c>
      <c r="M22" s="120">
        <f>2-L22</f>
        <v>1</v>
      </c>
      <c r="N22" s="94">
        <f>N18</f>
        <v>1</v>
      </c>
      <c r="O22" s="94">
        <f>O18</f>
        <v>6</v>
      </c>
      <c r="Q22" s="94">
        <f>Q18</f>
        <v>3</v>
      </c>
      <c r="R22" s="94">
        <f>R18</f>
        <v>8</v>
      </c>
      <c r="S22" s="120">
        <f>IF(S20&gt;S21,2,0)+IF(S20=S21,1,0)</f>
        <v>1</v>
      </c>
      <c r="T22" s="120">
        <f>2-S22</f>
        <v>1</v>
      </c>
      <c r="U22" s="94">
        <f>U18</f>
        <v>2</v>
      </c>
      <c r="V22" s="94">
        <f>V18</f>
        <v>7</v>
      </c>
      <c r="X22" s="94">
        <f>X18</f>
        <v>4</v>
      </c>
      <c r="Y22" s="94">
        <f>Y18</f>
        <v>8</v>
      </c>
      <c r="Z22" s="120">
        <f>IF(Z20&gt;Z21,2,0)+IF(Z20=Z21,1,0)</f>
        <v>1</v>
      </c>
      <c r="AA22" s="120">
        <f>2-Z22</f>
        <v>1</v>
      </c>
      <c r="AB22" s="94">
        <f>AB18</f>
        <v>1</v>
      </c>
      <c r="AC22" s="94">
        <f>AC18</f>
        <v>3</v>
      </c>
      <c r="AE22" s="94">
        <f>AE18</f>
        <v>5</v>
      </c>
      <c r="AF22" s="94">
        <f>AF18</f>
        <v>8</v>
      </c>
      <c r="AG22" s="120">
        <f>IF(AG20&gt;AG21,2,0)+IF(AG20=AG21,1,0)</f>
        <v>1</v>
      </c>
      <c r="AH22" s="120">
        <f>2-AG22</f>
        <v>1</v>
      </c>
      <c r="AI22" s="94">
        <f>AI18</f>
        <v>2</v>
      </c>
      <c r="AJ22" s="94">
        <f>AJ18</f>
        <v>4</v>
      </c>
      <c r="AL22" s="94">
        <f>AL18</f>
        <v>6</v>
      </c>
      <c r="AM22" s="94">
        <f>AM18</f>
        <v>8</v>
      </c>
      <c r="AN22" s="120">
        <f>IF(AN20&gt;AN21,2,0)+IF(AN20=AN21,1,0)</f>
        <v>1</v>
      </c>
      <c r="AO22" s="120">
        <f>2-AN22</f>
        <v>1</v>
      </c>
      <c r="AP22" s="94">
        <f>AP18</f>
        <v>3</v>
      </c>
      <c r="AQ22" s="94">
        <f>AQ18</f>
        <v>5</v>
      </c>
      <c r="AS22" s="94">
        <f>AS18</f>
        <v>7</v>
      </c>
      <c r="AT22" s="94">
        <f>AT18</f>
        <v>8</v>
      </c>
      <c r="AU22" s="120">
        <f>IF(AU20&gt;AU21,2,0)+IF(AU20=AU21,1,0)</f>
        <v>1</v>
      </c>
      <c r="AV22" s="120">
        <f>2-AU22</f>
        <v>1</v>
      </c>
      <c r="AW22" s="94">
        <f>AW18</f>
        <v>4</v>
      </c>
      <c r="AX22" s="94">
        <f>AX18</f>
        <v>6</v>
      </c>
    </row>
    <row r="23" spans="3:50" ht="12.75">
      <c r="C23" s="94">
        <f>C19</f>
        <v>3</v>
      </c>
      <c r="D23" s="94">
        <f>D19</f>
        <v>4</v>
      </c>
      <c r="E23" s="120">
        <f>IF(E21&gt;E20,2,0)+IF(E21=E20,1,0)</f>
        <v>1</v>
      </c>
      <c r="F23" s="120">
        <f>2-E23</f>
        <v>1</v>
      </c>
      <c r="G23" s="94">
        <f>G19</f>
        <v>2</v>
      </c>
      <c r="H23" s="94">
        <f>H19</f>
        <v>6</v>
      </c>
      <c r="J23" s="94">
        <f>J19</f>
        <v>4</v>
      </c>
      <c r="K23" s="94">
        <f>K19</f>
        <v>5</v>
      </c>
      <c r="L23" s="120">
        <f>IF(L21&gt;L20,2,0)+IF(L21=L20,1,0)</f>
        <v>1</v>
      </c>
      <c r="M23" s="120">
        <f>2-L23</f>
        <v>1</v>
      </c>
      <c r="N23" s="94">
        <f>N19</f>
        <v>3</v>
      </c>
      <c r="O23" s="94">
        <f>O19</f>
        <v>7</v>
      </c>
      <c r="Q23" s="94">
        <f>Q19</f>
        <v>5</v>
      </c>
      <c r="R23" s="94">
        <f>R19</f>
        <v>6</v>
      </c>
      <c r="S23" s="120">
        <f>IF(S21&gt;S20,2,0)+IF(S21=S20,1,0)</f>
        <v>1</v>
      </c>
      <c r="T23" s="120">
        <f>2-S23</f>
        <v>1</v>
      </c>
      <c r="U23" s="94">
        <f>U19</f>
        <v>1</v>
      </c>
      <c r="V23" s="94">
        <f>V19</f>
        <v>4</v>
      </c>
      <c r="X23" s="94">
        <f>X19</f>
        <v>6</v>
      </c>
      <c r="Y23" s="94">
        <f>Y19</f>
        <v>7</v>
      </c>
      <c r="Z23" s="120">
        <f>IF(Z21&gt;Z20,2,0)+IF(Z21=Z20,1,0)</f>
        <v>1</v>
      </c>
      <c r="AA23" s="120">
        <f>2-Z23</f>
        <v>1</v>
      </c>
      <c r="AB23" s="94">
        <f>AB19</f>
        <v>2</v>
      </c>
      <c r="AC23" s="94">
        <f>AC19</f>
        <v>5</v>
      </c>
      <c r="AE23" s="94">
        <f>AE19</f>
        <v>1</v>
      </c>
      <c r="AF23" s="94">
        <f>AF19</f>
        <v>7</v>
      </c>
      <c r="AG23" s="120">
        <f>IF(AG21&gt;AG20,2,0)+IF(AG21=AG20,1,0)</f>
        <v>1</v>
      </c>
      <c r="AH23" s="120">
        <f>2-AG23</f>
        <v>1</v>
      </c>
      <c r="AI23" s="94">
        <f>AI19</f>
        <v>3</v>
      </c>
      <c r="AJ23" s="94">
        <f>AJ19</f>
        <v>6</v>
      </c>
      <c r="AL23" s="94">
        <f>AL19</f>
        <v>1</v>
      </c>
      <c r="AM23" s="94">
        <f>AM19</f>
        <v>2</v>
      </c>
      <c r="AN23" s="120">
        <f>IF(AN21&gt;AN20,2,0)+IF(AN21=AN20,1,0)</f>
        <v>1</v>
      </c>
      <c r="AO23" s="120">
        <f>2-AN23</f>
        <v>1</v>
      </c>
      <c r="AP23" s="94">
        <f>AP19</f>
        <v>4</v>
      </c>
      <c r="AQ23" s="94">
        <f>AQ19</f>
        <v>7</v>
      </c>
      <c r="AS23" s="94">
        <f>AS19</f>
        <v>2</v>
      </c>
      <c r="AT23" s="94">
        <f>AT19</f>
        <v>3</v>
      </c>
      <c r="AU23" s="120">
        <f>IF(AU21&gt;AU20,2,0)+IF(AU21=AU20,1,0)</f>
        <v>1</v>
      </c>
      <c r="AV23" s="120">
        <f>2-AU23</f>
        <v>1</v>
      </c>
      <c r="AW23" s="94">
        <f>AW19</f>
        <v>1</v>
      </c>
      <c r="AX23" s="94">
        <f>AX19</f>
        <v>5</v>
      </c>
    </row>
    <row r="24" spans="5:50" ht="12.75">
      <c r="E24" s="104"/>
      <c r="F24" s="104"/>
      <c r="G24" s="164">
        <v>4</v>
      </c>
      <c r="H24" s="164"/>
      <c r="L24" s="104"/>
      <c r="M24" s="104"/>
      <c r="N24" s="164">
        <v>4</v>
      </c>
      <c r="O24" s="164"/>
      <c r="S24" s="104"/>
      <c r="T24" s="104"/>
      <c r="U24" s="164">
        <v>4</v>
      </c>
      <c r="V24" s="164"/>
      <c r="Z24" s="104"/>
      <c r="AA24" s="104"/>
      <c r="AB24" s="164">
        <v>4</v>
      </c>
      <c r="AC24" s="164"/>
      <c r="AG24" s="104"/>
      <c r="AH24" s="104"/>
      <c r="AI24" s="164">
        <v>4</v>
      </c>
      <c r="AJ24" s="164"/>
      <c r="AN24" s="104"/>
      <c r="AO24" s="104"/>
      <c r="AP24" s="164">
        <v>4</v>
      </c>
      <c r="AQ24" s="164"/>
      <c r="AU24" s="104"/>
      <c r="AV24" s="104"/>
      <c r="AW24" s="164">
        <v>4</v>
      </c>
      <c r="AX24" s="164"/>
    </row>
    <row r="25" spans="3:50" ht="12.75">
      <c r="C25" s="94">
        <f>C4</f>
        <v>1</v>
      </c>
      <c r="D25" s="94">
        <f>D4</f>
        <v>8</v>
      </c>
      <c r="E25" s="105">
        <f>Zapisy!G16</f>
        <v>0</v>
      </c>
      <c r="F25" s="105">
        <f>Zapisy!H16</f>
        <v>0</v>
      </c>
      <c r="G25" s="94">
        <f>G4</f>
        <v>5</v>
      </c>
      <c r="H25" s="94">
        <f>H4</f>
        <v>7</v>
      </c>
      <c r="J25" s="94">
        <f>J4</f>
        <v>2</v>
      </c>
      <c r="K25" s="94">
        <f>K4</f>
        <v>8</v>
      </c>
      <c r="L25" s="105">
        <f>Zapisy!Q16</f>
        <v>0</v>
      </c>
      <c r="M25" s="105">
        <f>Zapisy!R16</f>
        <v>0</v>
      </c>
      <c r="N25" s="94">
        <f>N4</f>
        <v>1</v>
      </c>
      <c r="O25" s="94">
        <f>O4</f>
        <v>6</v>
      </c>
      <c r="Q25" s="94">
        <f>Q4</f>
        <v>3</v>
      </c>
      <c r="R25" s="94">
        <f>R4</f>
        <v>8</v>
      </c>
      <c r="S25" s="105">
        <f>Zapisy!AA16</f>
        <v>0</v>
      </c>
      <c r="T25" s="105">
        <f>Zapisy!AB16</f>
        <v>0</v>
      </c>
      <c r="U25" s="94">
        <f>U4</f>
        <v>2</v>
      </c>
      <c r="V25" s="94">
        <f>V4</f>
        <v>7</v>
      </c>
      <c r="X25" s="94">
        <f>X4</f>
        <v>4</v>
      </c>
      <c r="Y25" s="94">
        <f>Y4</f>
        <v>8</v>
      </c>
      <c r="Z25" s="105">
        <f>Zapisy!G34</f>
        <v>0</v>
      </c>
      <c r="AA25" s="105">
        <f>Zapisy!H34</f>
        <v>0</v>
      </c>
      <c r="AB25" s="94">
        <f>AB4</f>
        <v>1</v>
      </c>
      <c r="AC25" s="94">
        <f>AC4</f>
        <v>3</v>
      </c>
      <c r="AE25" s="94">
        <f>AE4</f>
        <v>5</v>
      </c>
      <c r="AF25" s="94">
        <f>AF4</f>
        <v>8</v>
      </c>
      <c r="AG25" s="105">
        <f>Zapisy!Q34</f>
        <v>0</v>
      </c>
      <c r="AH25" s="105">
        <f>Zapisy!R34</f>
        <v>0</v>
      </c>
      <c r="AI25" s="94">
        <f>AI4</f>
        <v>2</v>
      </c>
      <c r="AJ25" s="94">
        <f>AJ4</f>
        <v>4</v>
      </c>
      <c r="AL25" s="94">
        <f>AL4</f>
        <v>6</v>
      </c>
      <c r="AM25" s="94">
        <f>AM4</f>
        <v>8</v>
      </c>
      <c r="AN25" s="105">
        <f>Zapisy!AA34</f>
        <v>0</v>
      </c>
      <c r="AO25" s="105">
        <f>Zapisy!AB34</f>
        <v>0</v>
      </c>
      <c r="AP25" s="94">
        <f>AP4</f>
        <v>3</v>
      </c>
      <c r="AQ25" s="94">
        <f>AQ4</f>
        <v>5</v>
      </c>
      <c r="AS25" s="94">
        <f>AS4</f>
        <v>7</v>
      </c>
      <c r="AT25" s="94">
        <f>AT4</f>
        <v>8</v>
      </c>
      <c r="AU25" s="105">
        <f>Zapisy!G52</f>
        <v>0</v>
      </c>
      <c r="AV25" s="105">
        <f>Zapisy!H52</f>
        <v>0</v>
      </c>
      <c r="AW25" s="94">
        <f>AW4</f>
        <v>4</v>
      </c>
      <c r="AX25" s="94">
        <f>AX4</f>
        <v>6</v>
      </c>
    </row>
    <row r="26" spans="3:50" ht="12.75">
      <c r="C26" s="94">
        <f>C5</f>
        <v>3</v>
      </c>
      <c r="D26" s="94">
        <f>D5</f>
        <v>4</v>
      </c>
      <c r="E26" s="105">
        <f>Zapisy!G17</f>
        <v>0</v>
      </c>
      <c r="F26" s="105">
        <f>Zapisy!H17</f>
        <v>0</v>
      </c>
      <c r="G26" s="94">
        <f>G5</f>
        <v>2</v>
      </c>
      <c r="H26" s="94">
        <f>H5</f>
        <v>6</v>
      </c>
      <c r="J26" s="94">
        <f>J5</f>
        <v>4</v>
      </c>
      <c r="K26" s="94">
        <f>K5</f>
        <v>5</v>
      </c>
      <c r="L26" s="105">
        <f>Zapisy!Q17</f>
        <v>0</v>
      </c>
      <c r="M26" s="105">
        <f>Zapisy!R17</f>
        <v>0</v>
      </c>
      <c r="N26" s="94">
        <f>N5</f>
        <v>3</v>
      </c>
      <c r="O26" s="94">
        <f>O5</f>
        <v>7</v>
      </c>
      <c r="Q26" s="94">
        <f>Q5</f>
        <v>5</v>
      </c>
      <c r="R26" s="94">
        <f>R5</f>
        <v>6</v>
      </c>
      <c r="S26" s="105">
        <f>Zapisy!AA17</f>
        <v>0</v>
      </c>
      <c r="T26" s="105">
        <f>Zapisy!AB17</f>
        <v>0</v>
      </c>
      <c r="U26" s="94">
        <f>U5</f>
        <v>1</v>
      </c>
      <c r="V26" s="94">
        <f>V5</f>
        <v>4</v>
      </c>
      <c r="X26" s="94">
        <f>X5</f>
        <v>6</v>
      </c>
      <c r="Y26" s="94">
        <f>Y5</f>
        <v>7</v>
      </c>
      <c r="Z26" s="105">
        <f>Zapisy!G35</f>
        <v>0</v>
      </c>
      <c r="AA26" s="105">
        <f>Zapisy!H35</f>
        <v>0</v>
      </c>
      <c r="AB26" s="94">
        <f>AB5</f>
        <v>2</v>
      </c>
      <c r="AC26" s="94">
        <f>AC5</f>
        <v>5</v>
      </c>
      <c r="AE26" s="94">
        <f>AE5</f>
        <v>1</v>
      </c>
      <c r="AF26" s="94">
        <f>AF5</f>
        <v>7</v>
      </c>
      <c r="AG26" s="105">
        <f>Zapisy!Q35</f>
        <v>0</v>
      </c>
      <c r="AH26" s="105">
        <f>Zapisy!R35</f>
        <v>0</v>
      </c>
      <c r="AI26" s="94">
        <f>AI5</f>
        <v>3</v>
      </c>
      <c r="AJ26" s="94">
        <f>AJ5</f>
        <v>6</v>
      </c>
      <c r="AL26" s="94">
        <f>AL5</f>
        <v>1</v>
      </c>
      <c r="AM26" s="94">
        <f>AM5</f>
        <v>2</v>
      </c>
      <c r="AN26" s="105">
        <f>Zapisy!AA35</f>
        <v>0</v>
      </c>
      <c r="AO26" s="105">
        <f>Zapisy!AB35</f>
        <v>0</v>
      </c>
      <c r="AP26" s="94">
        <f>AP5</f>
        <v>4</v>
      </c>
      <c r="AQ26" s="94">
        <f>AQ5</f>
        <v>7</v>
      </c>
      <c r="AS26" s="94">
        <f>AS5</f>
        <v>2</v>
      </c>
      <c r="AT26" s="94">
        <f>AT5</f>
        <v>3</v>
      </c>
      <c r="AU26" s="105">
        <f>Zapisy!G53</f>
        <v>0</v>
      </c>
      <c r="AV26" s="105">
        <f>Zapisy!H53</f>
        <v>0</v>
      </c>
      <c r="AW26" s="94">
        <f>AW5</f>
        <v>1</v>
      </c>
      <c r="AX26" s="94">
        <f>AX5</f>
        <v>5</v>
      </c>
    </row>
    <row r="27" spans="4:49" ht="12.75">
      <c r="D27" s="106"/>
      <c r="E27" s="119">
        <f>E25-F25</f>
        <v>0</v>
      </c>
      <c r="F27" s="119"/>
      <c r="G27" s="106"/>
      <c r="K27" s="106"/>
      <c r="L27" s="119">
        <f>L25-M25</f>
        <v>0</v>
      </c>
      <c r="M27" s="119"/>
      <c r="N27" s="106"/>
      <c r="R27" s="106"/>
      <c r="S27" s="119">
        <f>S25-T25</f>
        <v>0</v>
      </c>
      <c r="T27" s="119"/>
      <c r="U27" s="106"/>
      <c r="Y27" s="106"/>
      <c r="Z27" s="119">
        <f>Z25-AA25</f>
        <v>0</v>
      </c>
      <c r="AA27" s="119"/>
      <c r="AB27" s="106"/>
      <c r="AF27" s="106"/>
      <c r="AG27" s="119">
        <f>AG25-AH25</f>
        <v>0</v>
      </c>
      <c r="AH27" s="119"/>
      <c r="AI27" s="106"/>
      <c r="AM27" s="106"/>
      <c r="AN27" s="119">
        <f>AN25-AO25</f>
        <v>0</v>
      </c>
      <c r="AO27" s="119"/>
      <c r="AP27" s="106"/>
      <c r="AT27" s="106"/>
      <c r="AU27" s="119">
        <f>AU25-AV25</f>
        <v>0</v>
      </c>
      <c r="AV27" s="119"/>
      <c r="AW27" s="106"/>
    </row>
    <row r="28" spans="4:49" ht="12.75">
      <c r="D28" s="106"/>
      <c r="E28" s="119">
        <f>E26-F26</f>
        <v>0</v>
      </c>
      <c r="F28" s="119"/>
      <c r="G28" s="106"/>
      <c r="K28" s="106"/>
      <c r="L28" s="119">
        <f>L26-M26</f>
        <v>0</v>
      </c>
      <c r="M28" s="119"/>
      <c r="N28" s="106"/>
      <c r="R28" s="106"/>
      <c r="S28" s="119">
        <f>S26-T26</f>
        <v>0</v>
      </c>
      <c r="T28" s="119"/>
      <c r="U28" s="106"/>
      <c r="Y28" s="106"/>
      <c r="Z28" s="119">
        <f>Z26-AA26</f>
        <v>0</v>
      </c>
      <c r="AA28" s="119"/>
      <c r="AB28" s="106"/>
      <c r="AF28" s="106"/>
      <c r="AG28" s="119">
        <f>AG26-AH26</f>
        <v>0</v>
      </c>
      <c r="AH28" s="119"/>
      <c r="AI28" s="106"/>
      <c r="AM28" s="106"/>
      <c r="AN28" s="119">
        <f>AN26-AO26</f>
        <v>0</v>
      </c>
      <c r="AO28" s="119"/>
      <c r="AP28" s="106"/>
      <c r="AT28" s="106"/>
      <c r="AU28" s="119">
        <f>AU26-AV26</f>
        <v>0</v>
      </c>
      <c r="AV28" s="119"/>
      <c r="AW28" s="106"/>
    </row>
    <row r="29" spans="3:50" ht="12.75">
      <c r="C29" s="94">
        <f>C25</f>
        <v>1</v>
      </c>
      <c r="D29" s="94">
        <f>D25</f>
        <v>8</v>
      </c>
      <c r="E29" s="120">
        <f>IF(E27&gt;E28,2,0)+IF(E27=E28,1,0)</f>
        <v>1</v>
      </c>
      <c r="F29" s="120">
        <f>2-E29</f>
        <v>1</v>
      </c>
      <c r="G29" s="94">
        <f>G25</f>
        <v>5</v>
      </c>
      <c r="H29" s="94">
        <f>H25</f>
        <v>7</v>
      </c>
      <c r="J29" s="94">
        <f>J25</f>
        <v>2</v>
      </c>
      <c r="K29" s="94">
        <f>K25</f>
        <v>8</v>
      </c>
      <c r="L29" s="120">
        <f>IF(L27&gt;L28,2,0)+IF(L27=L28,1,0)</f>
        <v>1</v>
      </c>
      <c r="M29" s="120">
        <f>2-L29</f>
        <v>1</v>
      </c>
      <c r="N29" s="94">
        <f>N25</f>
        <v>1</v>
      </c>
      <c r="O29" s="94">
        <f>O25</f>
        <v>6</v>
      </c>
      <c r="Q29" s="94">
        <f>Q25</f>
        <v>3</v>
      </c>
      <c r="R29" s="94">
        <f>R25</f>
        <v>8</v>
      </c>
      <c r="S29" s="120">
        <f>IF(S27&gt;S28,2,0)+IF(S27=S28,1,0)</f>
        <v>1</v>
      </c>
      <c r="T29" s="120">
        <f>2-S29</f>
        <v>1</v>
      </c>
      <c r="U29" s="94">
        <f>U25</f>
        <v>2</v>
      </c>
      <c r="V29" s="94">
        <f>V25</f>
        <v>7</v>
      </c>
      <c r="X29" s="94">
        <f>X25</f>
        <v>4</v>
      </c>
      <c r="Y29" s="94">
        <f>Y25</f>
        <v>8</v>
      </c>
      <c r="Z29" s="120">
        <f>IF(Z27&gt;Z28,2,0)+IF(Z27=Z28,1,0)</f>
        <v>1</v>
      </c>
      <c r="AA29" s="120">
        <f>2-Z29</f>
        <v>1</v>
      </c>
      <c r="AB29" s="94">
        <f>AB25</f>
        <v>1</v>
      </c>
      <c r="AC29" s="94">
        <f>AC25</f>
        <v>3</v>
      </c>
      <c r="AE29" s="94">
        <f>AE25</f>
        <v>5</v>
      </c>
      <c r="AF29" s="94">
        <f>AF25</f>
        <v>8</v>
      </c>
      <c r="AG29" s="120">
        <f>IF(AG27&gt;AG28,2,0)+IF(AG27=AG28,1,0)</f>
        <v>1</v>
      </c>
      <c r="AH29" s="120">
        <f>2-AG29</f>
        <v>1</v>
      </c>
      <c r="AI29" s="94">
        <f>AI25</f>
        <v>2</v>
      </c>
      <c r="AJ29" s="94">
        <f>AJ25</f>
        <v>4</v>
      </c>
      <c r="AL29" s="94">
        <f>AL25</f>
        <v>6</v>
      </c>
      <c r="AM29" s="94">
        <f>AM25</f>
        <v>8</v>
      </c>
      <c r="AN29" s="120">
        <f>IF(AN27&gt;AN28,2,0)+IF(AN27=AN28,1,0)</f>
        <v>1</v>
      </c>
      <c r="AO29" s="120">
        <f>2-AN29</f>
        <v>1</v>
      </c>
      <c r="AP29" s="94">
        <f>AP25</f>
        <v>3</v>
      </c>
      <c r="AQ29" s="94">
        <f>AQ25</f>
        <v>5</v>
      </c>
      <c r="AS29" s="94">
        <f>AS25</f>
        <v>7</v>
      </c>
      <c r="AT29" s="94">
        <f>AT25</f>
        <v>8</v>
      </c>
      <c r="AU29" s="120">
        <f>IF(AU27&gt;AU28,2,0)+IF(AU27=AU28,1,0)</f>
        <v>1</v>
      </c>
      <c r="AV29" s="120">
        <f>2-AU29</f>
        <v>1</v>
      </c>
      <c r="AW29" s="94">
        <f>AW25</f>
        <v>4</v>
      </c>
      <c r="AX29" s="94">
        <f>AX25</f>
        <v>6</v>
      </c>
    </row>
    <row r="30" spans="3:50" ht="12.75">
      <c r="C30" s="94">
        <f>C26</f>
        <v>3</v>
      </c>
      <c r="D30" s="94">
        <f>D26</f>
        <v>4</v>
      </c>
      <c r="E30" s="120">
        <f>IF(E28&gt;E27,2,0)+IF(E28=E27,1,0)</f>
        <v>1</v>
      </c>
      <c r="F30" s="120">
        <f>2-E30</f>
        <v>1</v>
      </c>
      <c r="G30" s="94">
        <f>G26</f>
        <v>2</v>
      </c>
      <c r="H30" s="94">
        <f>H26</f>
        <v>6</v>
      </c>
      <c r="J30" s="94">
        <f>J26</f>
        <v>4</v>
      </c>
      <c r="K30" s="94">
        <f>K26</f>
        <v>5</v>
      </c>
      <c r="L30" s="120">
        <f>IF(L28&gt;L27,2,0)+IF(L28=L27,1,0)</f>
        <v>1</v>
      </c>
      <c r="M30" s="120">
        <f>2-L30</f>
        <v>1</v>
      </c>
      <c r="N30" s="94">
        <f>N26</f>
        <v>3</v>
      </c>
      <c r="O30" s="94">
        <f>O26</f>
        <v>7</v>
      </c>
      <c r="Q30" s="94">
        <f>Q26</f>
        <v>5</v>
      </c>
      <c r="R30" s="94">
        <f>R26</f>
        <v>6</v>
      </c>
      <c r="S30" s="120">
        <f>IF(S28&gt;S27,2,0)+IF(S28=S27,1,0)</f>
        <v>1</v>
      </c>
      <c r="T30" s="120">
        <f>2-S30</f>
        <v>1</v>
      </c>
      <c r="U30" s="94">
        <f>U26</f>
        <v>1</v>
      </c>
      <c r="V30" s="94">
        <f>V26</f>
        <v>4</v>
      </c>
      <c r="X30" s="94">
        <f>X26</f>
        <v>6</v>
      </c>
      <c r="Y30" s="94">
        <f>Y26</f>
        <v>7</v>
      </c>
      <c r="Z30" s="120">
        <f>IF(Z28&gt;Z27,2,0)+IF(Z28=Z27,1,0)</f>
        <v>1</v>
      </c>
      <c r="AA30" s="120">
        <f>2-Z30</f>
        <v>1</v>
      </c>
      <c r="AB30" s="94">
        <f>AB26</f>
        <v>2</v>
      </c>
      <c r="AC30" s="94">
        <f>AC26</f>
        <v>5</v>
      </c>
      <c r="AE30" s="94">
        <f>AE26</f>
        <v>1</v>
      </c>
      <c r="AF30" s="94">
        <f>AF26</f>
        <v>7</v>
      </c>
      <c r="AG30" s="120">
        <f>IF(AG28&gt;AG27,2,0)+IF(AG28=AG27,1,0)</f>
        <v>1</v>
      </c>
      <c r="AH30" s="120">
        <f>2-AG30</f>
        <v>1</v>
      </c>
      <c r="AI30" s="94">
        <f>AI26</f>
        <v>3</v>
      </c>
      <c r="AJ30" s="94">
        <f>AJ26</f>
        <v>6</v>
      </c>
      <c r="AL30" s="94">
        <f>AL26</f>
        <v>1</v>
      </c>
      <c r="AM30" s="94">
        <f>AM26</f>
        <v>2</v>
      </c>
      <c r="AN30" s="120">
        <f>IF(AN28&gt;AN27,2,0)+IF(AN28=AN27,1,0)</f>
        <v>1</v>
      </c>
      <c r="AO30" s="120">
        <f>2-AN30</f>
        <v>1</v>
      </c>
      <c r="AP30" s="94">
        <f>AP26</f>
        <v>4</v>
      </c>
      <c r="AQ30" s="94">
        <f>AQ26</f>
        <v>7</v>
      </c>
      <c r="AS30" s="94">
        <f>AS26</f>
        <v>2</v>
      </c>
      <c r="AT30" s="94">
        <f>AT26</f>
        <v>3</v>
      </c>
      <c r="AU30" s="120">
        <f>IF(AU28&gt;AU27,2,0)+IF(AU28=AU27,1,0)</f>
        <v>1</v>
      </c>
      <c r="AV30" s="120">
        <f>2-AU30</f>
        <v>1</v>
      </c>
      <c r="AW30" s="94">
        <f>AW26</f>
        <v>1</v>
      </c>
      <c r="AX30" s="94">
        <f>AX26</f>
        <v>5</v>
      </c>
    </row>
    <row r="31" spans="3:50" ht="12.75"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S31" s="94"/>
      <c r="AT31" s="94"/>
      <c r="AU31" s="94"/>
      <c r="AV31" s="94"/>
      <c r="AW31" s="94"/>
      <c r="AX31" s="94"/>
    </row>
    <row r="32" spans="3:50" ht="12.75">
      <c r="C32" s="94">
        <f>C29</f>
        <v>1</v>
      </c>
      <c r="D32" s="94">
        <f aca="true" t="shared" si="0" ref="D32:H33">D29</f>
        <v>8</v>
      </c>
      <c r="E32" s="122">
        <f>E8+E15+E22+E29</f>
        <v>4</v>
      </c>
      <c r="F32" s="122">
        <f>F8+F15+F22+F29</f>
        <v>4</v>
      </c>
      <c r="G32" s="94">
        <f t="shared" si="0"/>
        <v>5</v>
      </c>
      <c r="H32" s="94">
        <f t="shared" si="0"/>
        <v>7</v>
      </c>
      <c r="I32" s="94"/>
      <c r="J32" s="94">
        <f>J29</f>
        <v>2</v>
      </c>
      <c r="K32" s="94">
        <f>K29</f>
        <v>8</v>
      </c>
      <c r="L32" s="122">
        <f>L8+L15+L22+L29</f>
        <v>4</v>
      </c>
      <c r="M32" s="122">
        <f>M8+M15+M22+M29</f>
        <v>4</v>
      </c>
      <c r="N32" s="94">
        <f>N29</f>
        <v>1</v>
      </c>
      <c r="O32" s="94">
        <f>O29</f>
        <v>6</v>
      </c>
      <c r="P32" s="94"/>
      <c r="Q32" s="94">
        <f>Q29</f>
        <v>3</v>
      </c>
      <c r="R32" s="94">
        <f>R29</f>
        <v>8</v>
      </c>
      <c r="S32" s="122">
        <f>S8+S15+S22+S29</f>
        <v>4</v>
      </c>
      <c r="T32" s="122">
        <f>T8+T15+T22+T29</f>
        <v>4</v>
      </c>
      <c r="U32" s="94">
        <f>U29</f>
        <v>2</v>
      </c>
      <c r="V32" s="94">
        <f>V29</f>
        <v>7</v>
      </c>
      <c r="W32" s="94"/>
      <c r="X32" s="94">
        <f>X29</f>
        <v>4</v>
      </c>
      <c r="Y32" s="94">
        <f>Y29</f>
        <v>8</v>
      </c>
      <c r="Z32" s="122">
        <f>Z8+Z15+Z22+Z29</f>
        <v>4</v>
      </c>
      <c r="AA32" s="122">
        <f>AA8+AA15+AA22+AA29</f>
        <v>4</v>
      </c>
      <c r="AB32" s="94">
        <f>AB29</f>
        <v>1</v>
      </c>
      <c r="AC32" s="94">
        <f>AC29</f>
        <v>3</v>
      </c>
      <c r="AD32" s="94"/>
      <c r="AE32" s="94">
        <f>AE29</f>
        <v>5</v>
      </c>
      <c r="AF32" s="94">
        <f>AF29</f>
        <v>8</v>
      </c>
      <c r="AG32" s="122">
        <f>AG8+AG15+AG22+AG29</f>
        <v>4</v>
      </c>
      <c r="AH32" s="122">
        <f>AH8+AH15+AH22+AH29</f>
        <v>4</v>
      </c>
      <c r="AI32" s="94">
        <f>AI29</f>
        <v>2</v>
      </c>
      <c r="AJ32" s="94">
        <f>AJ29</f>
        <v>4</v>
      </c>
      <c r="AK32" s="94"/>
      <c r="AL32" s="94">
        <f>AL29</f>
        <v>6</v>
      </c>
      <c r="AM32" s="94">
        <f>AM29</f>
        <v>8</v>
      </c>
      <c r="AN32" s="122">
        <f>AN8+AN15+AN22+AN29</f>
        <v>4</v>
      </c>
      <c r="AO32" s="122">
        <f>AO8+AO15+AO22+AO29</f>
        <v>4</v>
      </c>
      <c r="AP32" s="94">
        <f>AP29</f>
        <v>3</v>
      </c>
      <c r="AQ32" s="94">
        <f>AQ29</f>
        <v>5</v>
      </c>
      <c r="AS32" s="94">
        <f>AS29</f>
        <v>7</v>
      </c>
      <c r="AT32" s="94">
        <f>AT29</f>
        <v>8</v>
      </c>
      <c r="AU32" s="122">
        <f>AU8+AU15+AU22+AU29</f>
        <v>4</v>
      </c>
      <c r="AV32" s="122">
        <f>AV8+AV15+AV22+AV29</f>
        <v>4</v>
      </c>
      <c r="AW32" s="94">
        <f>AW29</f>
        <v>4</v>
      </c>
      <c r="AX32" s="94">
        <f>AX29</f>
        <v>6</v>
      </c>
    </row>
    <row r="33" spans="3:50" ht="12.75">
      <c r="C33" s="94">
        <f>C30</f>
        <v>3</v>
      </c>
      <c r="D33" s="94">
        <f t="shared" si="0"/>
        <v>4</v>
      </c>
      <c r="E33" s="122">
        <f>E9+E16+E23+E30</f>
        <v>4</v>
      </c>
      <c r="F33" s="122">
        <f>F9+F16+F23+F30</f>
        <v>4</v>
      </c>
      <c r="G33" s="94">
        <f t="shared" si="0"/>
        <v>2</v>
      </c>
      <c r="H33" s="94">
        <f t="shared" si="0"/>
        <v>6</v>
      </c>
      <c r="J33" s="94">
        <f>J30</f>
        <v>4</v>
      </c>
      <c r="K33" s="94">
        <f>K30</f>
        <v>5</v>
      </c>
      <c r="L33" s="122">
        <f>L9+L16+L23+L30</f>
        <v>4</v>
      </c>
      <c r="M33" s="122">
        <f>M9+M16+M23+M30</f>
        <v>4</v>
      </c>
      <c r="N33" s="94">
        <f>N30</f>
        <v>3</v>
      </c>
      <c r="O33" s="94">
        <f>O30</f>
        <v>7</v>
      </c>
      <c r="Q33" s="94">
        <f>Q30</f>
        <v>5</v>
      </c>
      <c r="R33" s="94">
        <f>R30</f>
        <v>6</v>
      </c>
      <c r="S33" s="122">
        <f>S9+S16+S23+S30</f>
        <v>4</v>
      </c>
      <c r="T33" s="122">
        <f>T9+T16+T23+T30</f>
        <v>4</v>
      </c>
      <c r="U33" s="94">
        <f>U30</f>
        <v>1</v>
      </c>
      <c r="V33" s="94">
        <f>V30</f>
        <v>4</v>
      </c>
      <c r="X33" s="94">
        <f>X30</f>
        <v>6</v>
      </c>
      <c r="Y33" s="94">
        <f>Y30</f>
        <v>7</v>
      </c>
      <c r="Z33" s="122">
        <f>Z9+Z16+Z23+Z30</f>
        <v>4</v>
      </c>
      <c r="AA33" s="122">
        <f>AA9+AA16+AA23+AA30</f>
        <v>4</v>
      </c>
      <c r="AB33" s="94">
        <f>AB30</f>
        <v>2</v>
      </c>
      <c r="AC33" s="94">
        <f>AC30</f>
        <v>5</v>
      </c>
      <c r="AE33" s="94">
        <f>AE30</f>
        <v>1</v>
      </c>
      <c r="AF33" s="94">
        <f>AF30</f>
        <v>7</v>
      </c>
      <c r="AG33" s="122">
        <f>AG9+AG16+AG23+AG30</f>
        <v>4</v>
      </c>
      <c r="AH33" s="122">
        <f>AH9+AH16+AH23+AH30</f>
        <v>4</v>
      </c>
      <c r="AI33" s="94">
        <f>AI30</f>
        <v>3</v>
      </c>
      <c r="AJ33" s="94">
        <f>AJ30</f>
        <v>6</v>
      </c>
      <c r="AL33" s="94">
        <f>AL30</f>
        <v>1</v>
      </c>
      <c r="AM33" s="94">
        <f>AM30</f>
        <v>2</v>
      </c>
      <c r="AN33" s="122">
        <f>AN9+AN16+AN23+AN30</f>
        <v>4</v>
      </c>
      <c r="AO33" s="122">
        <f>AO9+AO16+AO23+AO30</f>
        <v>4</v>
      </c>
      <c r="AP33" s="94">
        <f>AP30</f>
        <v>4</v>
      </c>
      <c r="AQ33" s="94">
        <f>AQ30</f>
        <v>7</v>
      </c>
      <c r="AS33" s="94">
        <f>AS30</f>
        <v>2</v>
      </c>
      <c r="AT33" s="94">
        <f>AT30</f>
        <v>3</v>
      </c>
      <c r="AU33" s="122">
        <f>AU9+AU16+AU23+AU30</f>
        <v>4</v>
      </c>
      <c r="AV33" s="122">
        <f>AV9+AV16+AV23+AV30</f>
        <v>4</v>
      </c>
      <c r="AW33" s="94">
        <f>AW30</f>
        <v>1</v>
      </c>
      <c r="AX33" s="94">
        <f>AX30</f>
        <v>5</v>
      </c>
    </row>
    <row r="34" ht="13.5" thickBot="1"/>
    <row r="35" spans="4:49" ht="12.75">
      <c r="D35" s="107" t="s">
        <v>9</v>
      </c>
      <c r="E35" s="117">
        <f>E4+E11+E18+E25+F5+F12+F19+F26</f>
        <v>0</v>
      </c>
      <c r="F35" s="117">
        <f>F4+F11+F18+F25+E5+E12+E19+E26</f>
        <v>0</v>
      </c>
      <c r="G35" s="108"/>
      <c r="K35" s="107" t="s">
        <v>10</v>
      </c>
      <c r="L35" s="117">
        <f>L4+L11+L18+L25+M5+M12+M19+M26</f>
        <v>0</v>
      </c>
      <c r="M35" s="117">
        <f>M4+M11+M18+M25+L5+L12+L19+L26</f>
        <v>0</v>
      </c>
      <c r="N35" s="108"/>
      <c r="R35" s="107" t="s">
        <v>11</v>
      </c>
      <c r="S35" s="117">
        <f>S4+S11+S18+S25+T5+T12+T19+T26</f>
        <v>0</v>
      </c>
      <c r="T35" s="117">
        <f>T4+T11+T18+T25+S5+S12+S19+S26</f>
        <v>0</v>
      </c>
      <c r="U35" s="108"/>
      <c r="Y35" s="107" t="s">
        <v>12</v>
      </c>
      <c r="Z35" s="117">
        <f>Z4+Z11+Z18+Z25+AA5+AA12+AA19+AA26</f>
        <v>0</v>
      </c>
      <c r="AA35" s="117">
        <f>AA4+AA11+AA18+AA25+Z5+Z12+Z19+Z26</f>
        <v>0</v>
      </c>
      <c r="AB35" s="108"/>
      <c r="AF35" s="107" t="s">
        <v>13</v>
      </c>
      <c r="AG35" s="117">
        <f>AG4+AG11+AG18+AG25+AH5+AH12+AH19+AH26</f>
        <v>0</v>
      </c>
      <c r="AH35" s="117">
        <f>AH4+AH11+AH18+AH25+AG5+AG12+AG19+AG26</f>
        <v>0</v>
      </c>
      <c r="AI35" s="108"/>
      <c r="AM35" s="107" t="s">
        <v>25</v>
      </c>
      <c r="AN35" s="117">
        <f>AN4+AN11+AN18+AN25+AO5+AO12+AO19+AO26</f>
        <v>0</v>
      </c>
      <c r="AO35" s="117">
        <f>AO4+AO11+AO18+AO25+AN5+AN12+AN19+AN26</f>
        <v>0</v>
      </c>
      <c r="AP35" s="108"/>
      <c r="AT35" s="107" t="s">
        <v>25</v>
      </c>
      <c r="AU35" s="117">
        <f>AU4+AU11+AU18+AU25+AV5+AV12+AV19+AV26</f>
        <v>0</v>
      </c>
      <c r="AV35" s="117">
        <f>AV4+AV11+AV18+AV25+AU5+AU12+AU19+AU26</f>
        <v>0</v>
      </c>
      <c r="AW35" s="108"/>
    </row>
    <row r="36" spans="4:49" ht="12.75">
      <c r="D36" s="109">
        <f>C4</f>
        <v>1</v>
      </c>
      <c r="E36" s="170">
        <f>IF(E35-F35&gt;0,E35-F35,F35-E35)</f>
        <v>0</v>
      </c>
      <c r="F36" s="170"/>
      <c r="G36" s="110">
        <f>G4</f>
        <v>5</v>
      </c>
      <c r="K36" s="109">
        <f>J4</f>
        <v>2</v>
      </c>
      <c r="L36" s="170">
        <f>IF(L35-M35&gt;0,L35-M35,M35-L35)</f>
        <v>0</v>
      </c>
      <c r="M36" s="170"/>
      <c r="N36" s="110">
        <f>N4</f>
        <v>1</v>
      </c>
      <c r="R36" s="109">
        <f>Q4</f>
        <v>3</v>
      </c>
      <c r="S36" s="170">
        <f>IF(S35-T35&gt;0,S35-T35,T35-S35)</f>
        <v>0</v>
      </c>
      <c r="T36" s="170"/>
      <c r="U36" s="110">
        <f>U4</f>
        <v>2</v>
      </c>
      <c r="Y36" s="109">
        <f>X4</f>
        <v>4</v>
      </c>
      <c r="Z36" s="170">
        <f>IF(Z35-AA35&gt;0,Z35-AA35,AA35-Z35)</f>
        <v>0</v>
      </c>
      <c r="AA36" s="170"/>
      <c r="AB36" s="110">
        <f>AB4</f>
        <v>1</v>
      </c>
      <c r="AF36" s="109">
        <f>AE4</f>
        <v>5</v>
      </c>
      <c r="AG36" s="170">
        <f>IF(AG35-AH35&gt;0,AG35-AH35,AH35-AG35)</f>
        <v>0</v>
      </c>
      <c r="AH36" s="170"/>
      <c r="AI36" s="110">
        <f>AI4</f>
        <v>2</v>
      </c>
      <c r="AM36" s="109">
        <f>AL4</f>
        <v>6</v>
      </c>
      <c r="AN36" s="170">
        <f>IF(AN35-AO35&gt;0,AN35-AO35,AO35-AN35)</f>
        <v>0</v>
      </c>
      <c r="AO36" s="170"/>
      <c r="AP36" s="110">
        <f>AP4</f>
        <v>3</v>
      </c>
      <c r="AT36" s="109">
        <f>AS4</f>
        <v>7</v>
      </c>
      <c r="AU36" s="170">
        <f>IF(AU35-AV35&gt;0,AU35-AV35,AV35-AU35)</f>
        <v>0</v>
      </c>
      <c r="AV36" s="170"/>
      <c r="AW36" s="110">
        <f>AW4</f>
        <v>4</v>
      </c>
    </row>
    <row r="37" spans="4:49" ht="12.75">
      <c r="D37" s="109">
        <f>D4</f>
        <v>8</v>
      </c>
      <c r="E37" s="112">
        <f>IF(E35&gt;F35,E36/E35,0)</f>
        <v>0</v>
      </c>
      <c r="F37" s="112">
        <f>IF(F35&gt;E35,E36/F35,0)</f>
        <v>0</v>
      </c>
      <c r="G37" s="110">
        <f>H4</f>
        <v>7</v>
      </c>
      <c r="K37" s="109">
        <f>K4</f>
        <v>8</v>
      </c>
      <c r="L37" s="112">
        <f>IF(L35&gt;M35,L36/L35,0)</f>
        <v>0</v>
      </c>
      <c r="M37" s="112">
        <f>IF(M35&gt;L35,L36/M35,0)</f>
        <v>0</v>
      </c>
      <c r="N37" s="110">
        <f>O4</f>
        <v>6</v>
      </c>
      <c r="R37" s="109">
        <f>R4</f>
        <v>8</v>
      </c>
      <c r="S37" s="112">
        <f>IF(S35&gt;T35,S36/S35,0)</f>
        <v>0</v>
      </c>
      <c r="T37" s="112">
        <f>IF(T35&gt;S35,S36/T35,0)</f>
        <v>0</v>
      </c>
      <c r="U37" s="110">
        <f>V4</f>
        <v>7</v>
      </c>
      <c r="Y37" s="109">
        <f>Y4</f>
        <v>8</v>
      </c>
      <c r="Z37" s="112">
        <f>IF(Z35&gt;AA35,Z36/Z35,0)</f>
        <v>0</v>
      </c>
      <c r="AA37" s="112">
        <f>IF(AA35&gt;Z35,Z36/AA35,0)</f>
        <v>0</v>
      </c>
      <c r="AB37" s="110">
        <f>AC4</f>
        <v>3</v>
      </c>
      <c r="AF37" s="109">
        <f>AF4</f>
        <v>8</v>
      </c>
      <c r="AG37" s="112">
        <f>IF(AG35&gt;AH35,AG36/AG35,0)</f>
        <v>0</v>
      </c>
      <c r="AH37" s="112">
        <f>IF(AH35&gt;AG35,AG36/AH35,0)</f>
        <v>0</v>
      </c>
      <c r="AI37" s="110">
        <f>AJ4</f>
        <v>4</v>
      </c>
      <c r="AM37" s="109">
        <f>AM4</f>
        <v>8</v>
      </c>
      <c r="AN37" s="112">
        <f>IF(AN35&gt;AO35,AN36/AN35,0)</f>
        <v>0</v>
      </c>
      <c r="AO37" s="112">
        <f>IF(AO35&gt;AN35,AN36/AO35,0)</f>
        <v>0</v>
      </c>
      <c r="AP37" s="110">
        <f>AQ4</f>
        <v>5</v>
      </c>
      <c r="AT37" s="109">
        <f>AT4</f>
        <v>8</v>
      </c>
      <c r="AU37" s="112">
        <f>IF(AU35&gt;AV35,AU36/AU35,0)</f>
        <v>0</v>
      </c>
      <c r="AV37" s="112">
        <f>IF(AV35&gt;AU35,AU36/AV35,0)</f>
        <v>0</v>
      </c>
      <c r="AW37" s="110">
        <f>AX4</f>
        <v>6</v>
      </c>
    </row>
    <row r="38" spans="4:49" ht="13.5" thickBot="1">
      <c r="D38" s="113"/>
      <c r="E38" s="114">
        <f>IF(E37&gt;0,IF(E37&gt;$A$1,IF(E37&gt;$A$2,$B$3,$B$2),$B$1),IF(F37&gt;0,IF(F37&gt;$A$1,IF(F37&gt;$A$2,0,1),2),2))</f>
        <v>2</v>
      </c>
      <c r="F38" s="114">
        <f>$B$3-E38</f>
        <v>2</v>
      </c>
      <c r="G38" s="115"/>
      <c r="K38" s="113"/>
      <c r="L38" s="114">
        <f>IF(L37&gt;0,IF(L37&gt;$A$1,IF(L37&gt;$A$2,$B$3,$B$2),$B$1),IF(M37&gt;0,IF(M37&gt;$A$1,IF(M37&gt;$A$2,0,1),2),2))</f>
        <v>2</v>
      </c>
      <c r="M38" s="114">
        <f>$B$3-L38</f>
        <v>2</v>
      </c>
      <c r="N38" s="115"/>
      <c r="R38" s="113"/>
      <c r="S38" s="114">
        <f>IF(S37&gt;0,IF(S37&gt;$A$1,IF(S37&gt;$A$2,$B$3,$B$2),$B$1),IF(T37&gt;0,IF(T37&gt;$A$1,IF(T37&gt;$A$2,0,1),2),2))</f>
        <v>2</v>
      </c>
      <c r="T38" s="114">
        <f>$B$3-S38</f>
        <v>2</v>
      </c>
      <c r="U38" s="115"/>
      <c r="Y38" s="113"/>
      <c r="Z38" s="114">
        <f>IF(Z37&gt;0,IF(Z37&gt;$A$1,IF(Z37&gt;$A$2,$B$3,$B$2),$B$1),IF(AA37&gt;0,IF(AA37&gt;$A$1,IF(AA37&gt;$A$2,0,1),2),2))</f>
        <v>2</v>
      </c>
      <c r="AA38" s="114">
        <f>$B$3-Z38</f>
        <v>2</v>
      </c>
      <c r="AB38" s="115"/>
      <c r="AF38" s="113"/>
      <c r="AG38" s="114">
        <f>IF(AG37&gt;0,IF(AG37&gt;$A$1,IF(AG37&gt;$A$2,$B$3,$B$2),$B$1),IF(AH37&gt;0,IF(AH37&gt;$A$1,IF(AH37&gt;$A$2,0,1),2),2))</f>
        <v>2</v>
      </c>
      <c r="AH38" s="114">
        <f>$B$3-AG38</f>
        <v>2</v>
      </c>
      <c r="AI38" s="115"/>
      <c r="AM38" s="113"/>
      <c r="AN38" s="114">
        <f>IF(AN37&gt;0,IF(AN37&gt;$A$1,IF(AN37&gt;$A$2,$B$3,$B$2),$B$1),IF(AO37&gt;0,IF(AO37&gt;$A$1,IF(AO37&gt;$A$2,0,1),2),2))</f>
        <v>2</v>
      </c>
      <c r="AO38" s="114">
        <f>$B$3-AN38</f>
        <v>2</v>
      </c>
      <c r="AP38" s="115"/>
      <c r="AT38" s="113"/>
      <c r="AU38" s="114">
        <f>IF(AU37&gt;0,IF(AU37&gt;$A$1,IF(AU37&gt;$A$2,$B$3,$B$2),$B$1),IF(AV37&gt;0,IF(AV37&gt;$A$1,IF(AV37&gt;$A$2,0,1),2),2))</f>
        <v>2</v>
      </c>
      <c r="AV38" s="114">
        <f>$B$3-AU38</f>
        <v>2</v>
      </c>
      <c r="AW38" s="115"/>
    </row>
    <row r="39" spans="4:49" ht="12.75">
      <c r="D39" s="111"/>
      <c r="E39" s="118">
        <f>E5+E12+E19+E26+F4+F11+F18+F25</f>
        <v>0</v>
      </c>
      <c r="F39" s="118">
        <f>F5+F12+F19+F26+E4+E11+E18+E25</f>
        <v>0</v>
      </c>
      <c r="G39" s="116"/>
      <c r="K39" s="111"/>
      <c r="L39" s="118">
        <f>L5+L12+L19+L26+M4+M11+M18+M25</f>
        <v>0</v>
      </c>
      <c r="M39" s="118">
        <f>M5+M12+M19+M26+L4+L11+L18+L25</f>
        <v>0</v>
      </c>
      <c r="N39" s="116"/>
      <c r="R39" s="111"/>
      <c r="S39" s="118">
        <f>S5+S12+S19+S26+T4+T11+T18+T25</f>
        <v>0</v>
      </c>
      <c r="T39" s="118">
        <f>T5+T12+T19+T26+S4+S11+S18+S25</f>
        <v>0</v>
      </c>
      <c r="U39" s="116"/>
      <c r="Y39" s="111"/>
      <c r="Z39" s="118">
        <f>Z5+Z12+Z19+Z26+AA4+AA11+AA18+AA25</f>
        <v>0</v>
      </c>
      <c r="AA39" s="118">
        <f>AA5+AA12+AA19+AA26+Z4+Z11+Z18+Z25</f>
        <v>0</v>
      </c>
      <c r="AB39" s="116"/>
      <c r="AF39" s="111"/>
      <c r="AG39" s="118">
        <f>AG5+AG12+AG19+AG26+AH4+AH11+AH18+AH25</f>
        <v>0</v>
      </c>
      <c r="AH39" s="118">
        <f>AH5+AH12+AH19+AH26+AG4+AG11+AG18+AG25</f>
        <v>0</v>
      </c>
      <c r="AI39" s="116"/>
      <c r="AM39" s="111"/>
      <c r="AN39" s="118">
        <f>AN5+AN12+AN19+AN26+AO4+AO11+AO18+AO25</f>
        <v>0</v>
      </c>
      <c r="AO39" s="118">
        <f>AO5+AO12+AO19+AO26+AN4+AN11+AN18+AN25</f>
        <v>0</v>
      </c>
      <c r="AP39" s="116"/>
      <c r="AT39" s="111"/>
      <c r="AU39" s="118">
        <f>AU5+AU12+AU19+AU26+AV4+AV11+AV18+AV25</f>
        <v>0</v>
      </c>
      <c r="AV39" s="118">
        <f>AV5+AV12+AV19+AV26+AU4+AU11+AU18+AU25</f>
        <v>0</v>
      </c>
      <c r="AW39" s="116"/>
    </row>
    <row r="40" spans="4:49" ht="12.75">
      <c r="D40" s="109">
        <f>C5</f>
        <v>3</v>
      </c>
      <c r="E40" s="170">
        <f>IF(E39-F39&gt;0,E39-F39,F39-E39)</f>
        <v>0</v>
      </c>
      <c r="F40" s="170"/>
      <c r="G40" s="110">
        <f>G5</f>
        <v>2</v>
      </c>
      <c r="K40" s="109">
        <f>J5</f>
        <v>4</v>
      </c>
      <c r="L40" s="170">
        <f>IF(L39-M39&gt;0,L39-M39,M39-L39)</f>
        <v>0</v>
      </c>
      <c r="M40" s="170"/>
      <c r="N40" s="110">
        <f>N5</f>
        <v>3</v>
      </c>
      <c r="R40" s="109">
        <f>Q5</f>
        <v>5</v>
      </c>
      <c r="S40" s="170">
        <f>IF(S39-T39&gt;0,S39-T39,T39-S39)</f>
        <v>0</v>
      </c>
      <c r="T40" s="170"/>
      <c r="U40" s="110">
        <f>U5</f>
        <v>1</v>
      </c>
      <c r="Y40" s="109">
        <f>X5</f>
        <v>6</v>
      </c>
      <c r="Z40" s="170">
        <f>IF(Z39-AA39&gt;0,Z39-AA39,AA39-Z39)</f>
        <v>0</v>
      </c>
      <c r="AA40" s="170"/>
      <c r="AB40" s="110">
        <f>AB5</f>
        <v>2</v>
      </c>
      <c r="AF40" s="109">
        <f>AE5</f>
        <v>1</v>
      </c>
      <c r="AG40" s="170">
        <f>IF(AG39-AH39&gt;0,AG39-AH39,AH39-AG39)</f>
        <v>0</v>
      </c>
      <c r="AH40" s="170"/>
      <c r="AI40" s="110">
        <f>AI5</f>
        <v>3</v>
      </c>
      <c r="AM40" s="109">
        <f>AL5</f>
        <v>1</v>
      </c>
      <c r="AN40" s="170">
        <f>IF(AN39-AO39&gt;0,AN39-AO39,AO39-AN39)</f>
        <v>0</v>
      </c>
      <c r="AO40" s="170"/>
      <c r="AP40" s="110">
        <f>AP5</f>
        <v>4</v>
      </c>
      <c r="AT40" s="109">
        <f>AS5</f>
        <v>2</v>
      </c>
      <c r="AU40" s="170">
        <f>IF(AU39-AV39&gt;0,AU39-AV39,AV39-AU39)</f>
        <v>0</v>
      </c>
      <c r="AV40" s="170"/>
      <c r="AW40" s="110">
        <f>AW5</f>
        <v>1</v>
      </c>
    </row>
    <row r="41" spans="4:49" ht="12.75">
      <c r="D41" s="109">
        <f>D5</f>
        <v>4</v>
      </c>
      <c r="E41" s="112">
        <f>IF(E39&gt;F39,E40/E39,0)</f>
        <v>0</v>
      </c>
      <c r="F41" s="112">
        <f>IF(F39&gt;E39,E40/F39,0)</f>
        <v>0</v>
      </c>
      <c r="G41" s="110">
        <f>H5</f>
        <v>6</v>
      </c>
      <c r="K41" s="109">
        <f>K5</f>
        <v>5</v>
      </c>
      <c r="L41" s="112">
        <f>IF(L39&gt;M39,L40/L39,0)</f>
        <v>0</v>
      </c>
      <c r="M41" s="112">
        <f>IF(M39&gt;L39,L40/M39,0)</f>
        <v>0</v>
      </c>
      <c r="N41" s="110">
        <f>O5</f>
        <v>7</v>
      </c>
      <c r="R41" s="109">
        <f>R5</f>
        <v>6</v>
      </c>
      <c r="S41" s="112">
        <f>IF(S39&gt;T39,S40/S39,0)</f>
        <v>0</v>
      </c>
      <c r="T41" s="112">
        <f>IF(T39&gt;S39,S40/T39,0)</f>
        <v>0</v>
      </c>
      <c r="U41" s="110">
        <f>V5</f>
        <v>4</v>
      </c>
      <c r="Y41" s="109">
        <f>Y5</f>
        <v>7</v>
      </c>
      <c r="Z41" s="112">
        <f>IF(Z39&gt;AA39,Z40/Z39,0)</f>
        <v>0</v>
      </c>
      <c r="AA41" s="112">
        <f>IF(AA39&gt;Z39,Z40/AA39,0)</f>
        <v>0</v>
      </c>
      <c r="AB41" s="110">
        <f>AC5</f>
        <v>5</v>
      </c>
      <c r="AF41" s="109">
        <f>AF5</f>
        <v>7</v>
      </c>
      <c r="AG41" s="112">
        <f>IF(AG39&gt;AH39,AG40/AG39,0)</f>
        <v>0</v>
      </c>
      <c r="AH41" s="112">
        <f>IF(AH39&gt;AG39,AG40/AH39,0)</f>
        <v>0</v>
      </c>
      <c r="AI41" s="110">
        <f>AJ5</f>
        <v>6</v>
      </c>
      <c r="AM41" s="109">
        <f>AM5</f>
        <v>2</v>
      </c>
      <c r="AN41" s="112">
        <f>IF(AN39&gt;AO39,AN40/AN39,0)</f>
        <v>0</v>
      </c>
      <c r="AO41" s="112">
        <f>IF(AO39&gt;AN39,AN40/AO39,0)</f>
        <v>0</v>
      </c>
      <c r="AP41" s="110">
        <f>AQ5</f>
        <v>7</v>
      </c>
      <c r="AT41" s="109">
        <f>AT5</f>
        <v>3</v>
      </c>
      <c r="AU41" s="112">
        <f>IF(AU39&gt;AV39,AU40/AU39,0)</f>
        <v>0</v>
      </c>
      <c r="AV41" s="112">
        <f>IF(AV39&gt;AU39,AU40/AV39,0)</f>
        <v>0</v>
      </c>
      <c r="AW41" s="110">
        <f>AX5</f>
        <v>5</v>
      </c>
    </row>
    <row r="42" spans="4:49" ht="13.5" thickBot="1">
      <c r="D42" s="113"/>
      <c r="E42" s="114">
        <f>IF(E41&gt;0,IF(E41&gt;$A$1,IF(E41&gt;$A$2,$B$3,$B$2),$B$1),IF(F41&gt;0,IF(F41&gt;$A$1,IF(F41&gt;$A$2,0,1),2),2))</f>
        <v>2</v>
      </c>
      <c r="F42" s="114">
        <f>$B$3-E42</f>
        <v>2</v>
      </c>
      <c r="G42" s="115"/>
      <c r="K42" s="113"/>
      <c r="L42" s="114">
        <f>IF(L41&gt;0,IF(L41&gt;$A$1,IF(L41&gt;$A$2,$B$3,$B$2),$B$1),IF(M41&gt;0,IF(M41&gt;$A$1,IF(M41&gt;$A$2,0,1),2),2))</f>
        <v>2</v>
      </c>
      <c r="M42" s="114">
        <f>$B$3-L42</f>
        <v>2</v>
      </c>
      <c r="N42" s="115"/>
      <c r="R42" s="113"/>
      <c r="S42" s="114">
        <f>IF(S41&gt;0,IF(S41&gt;$A$1,IF(S41&gt;$A$2,$B$3,$B$2),$B$1),IF(T41&gt;0,IF(T41&gt;$A$1,IF(T41&gt;$A$2,0,1),2),2))</f>
        <v>2</v>
      </c>
      <c r="T42" s="114">
        <f>$B$3-S42</f>
        <v>2</v>
      </c>
      <c r="U42" s="115"/>
      <c r="Y42" s="113"/>
      <c r="Z42" s="114">
        <f>IF(Z41&gt;0,IF(Z41&gt;$A$1,IF(Z41&gt;$A$2,$B$3,$B$2),$B$1),IF(AA41&gt;0,IF(AA41&gt;$A$1,IF(AA41&gt;$A$2,0,1),2),2))</f>
        <v>2</v>
      </c>
      <c r="AA42" s="114">
        <f>$B$3-Z42</f>
        <v>2</v>
      </c>
      <c r="AB42" s="115"/>
      <c r="AF42" s="113"/>
      <c r="AG42" s="114">
        <f>IF(AG41&gt;0,IF(AG41&gt;$A$1,IF(AG41&gt;$A$2,$B$3,$B$2),$B$1),IF(AH41&gt;0,IF(AH41&gt;$A$1,IF(AH41&gt;$A$2,0,1),2),2))</f>
        <v>2</v>
      </c>
      <c r="AH42" s="114">
        <f>$B$3-AG42</f>
        <v>2</v>
      </c>
      <c r="AI42" s="115"/>
      <c r="AM42" s="113"/>
      <c r="AN42" s="114">
        <f>IF(AN41&gt;0,IF(AN41&gt;$A$1,IF(AN41&gt;$A$2,$B$3,$B$2),$B$1),IF(AO41&gt;0,IF(AO41&gt;$A$1,IF(AO41&gt;$A$2,0,1),2),2))</f>
        <v>2</v>
      </c>
      <c r="AO42" s="114">
        <f>$B$3-AN42</f>
        <v>2</v>
      </c>
      <c r="AP42" s="115"/>
      <c r="AT42" s="113"/>
      <c r="AU42" s="114">
        <f>IF(AU41&gt;0,IF(AU41&gt;$A$1,IF(AU41&gt;$A$2,$B$3,$B$2),$B$1),IF(AV41&gt;0,IF(AV41&gt;$A$1,IF(AV41&gt;$A$2,0,1),2),2))</f>
        <v>2</v>
      </c>
      <c r="AV42" s="114">
        <f>$B$3-AU42</f>
        <v>2</v>
      </c>
      <c r="AW42" s="115"/>
    </row>
  </sheetData>
  <mergeCells count="49">
    <mergeCell ref="AP24:AQ24"/>
    <mergeCell ref="AN36:AO36"/>
    <mergeCell ref="AN40:AO40"/>
    <mergeCell ref="AU1:AV1"/>
    <mergeCell ref="AU36:AV36"/>
    <mergeCell ref="AU40:AV40"/>
    <mergeCell ref="AN1:AO1"/>
    <mergeCell ref="AP3:AQ3"/>
    <mergeCell ref="AP10:AQ10"/>
    <mergeCell ref="AP17:AQ17"/>
    <mergeCell ref="AI3:AJ3"/>
    <mergeCell ref="AI10:AJ10"/>
    <mergeCell ref="AI17:AJ17"/>
    <mergeCell ref="AI24:AJ24"/>
    <mergeCell ref="AG1:AH1"/>
    <mergeCell ref="AG36:AH36"/>
    <mergeCell ref="AG40:AH40"/>
    <mergeCell ref="Z1:AA1"/>
    <mergeCell ref="AB3:AC3"/>
    <mergeCell ref="AB10:AC10"/>
    <mergeCell ref="AB17:AC17"/>
    <mergeCell ref="U24:V24"/>
    <mergeCell ref="AB24:AC24"/>
    <mergeCell ref="Z36:AA36"/>
    <mergeCell ref="Z40:AA40"/>
    <mergeCell ref="N3:O3"/>
    <mergeCell ref="N10:O10"/>
    <mergeCell ref="N17:O17"/>
    <mergeCell ref="U3:V3"/>
    <mergeCell ref="U10:V10"/>
    <mergeCell ref="U17:V17"/>
    <mergeCell ref="G10:H10"/>
    <mergeCell ref="G17:H17"/>
    <mergeCell ref="G24:H24"/>
    <mergeCell ref="L1:M1"/>
    <mergeCell ref="AW3:AX3"/>
    <mergeCell ref="AW10:AX10"/>
    <mergeCell ref="AW17:AX17"/>
    <mergeCell ref="AW24:AX24"/>
    <mergeCell ref="E1:F1"/>
    <mergeCell ref="E36:F36"/>
    <mergeCell ref="E40:F40"/>
    <mergeCell ref="S1:T1"/>
    <mergeCell ref="S36:T36"/>
    <mergeCell ref="S40:T40"/>
    <mergeCell ref="N24:O24"/>
    <mergeCell ref="L36:M36"/>
    <mergeCell ref="L40:M40"/>
    <mergeCell ref="G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Woźniak</dc:creator>
  <cp:keywords/>
  <dc:description/>
  <cp:lastModifiedBy>Janusz Woźniak</cp:lastModifiedBy>
  <cp:lastPrinted>2009-07-11T13:25:59Z</cp:lastPrinted>
  <dcterms:created xsi:type="dcterms:W3CDTF">2006-10-28T07:23:33Z</dcterms:created>
  <dcterms:modified xsi:type="dcterms:W3CDTF">2009-07-11T13:28:38Z</dcterms:modified>
  <cp:category/>
  <cp:version/>
  <cp:contentType/>
  <cp:contentStatus/>
</cp:coreProperties>
</file>