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200" windowWidth="15405" windowHeight="6120" activeTab="3"/>
  </bookViews>
  <sheets>
    <sheet name="Metryka" sheetId="1" r:id="rId1"/>
    <sheet name="Tury" sheetId="2" r:id="rId2"/>
    <sheet name="Zapisy" sheetId="3" r:id="rId3"/>
    <sheet name="Analiza" sheetId="4" r:id="rId4"/>
  </sheets>
  <definedNames>
    <definedName name="_xlnm.Print_Area" localSheetId="0">'Metryka'!$A$2:$M$27</definedName>
    <definedName name="_xlnm.Print_Area" localSheetId="1">'Tury'!$B$2:$U$18</definedName>
  </definedNames>
  <calcPr fullCalcOnLoad="1"/>
</workbook>
</file>

<file path=xl/sharedStrings.xml><?xml version="1.0" encoding="utf-8"?>
<sst xmlns="http://schemas.openxmlformats.org/spreadsheetml/2006/main" count="171" uniqueCount="60">
  <si>
    <t>Wyniki Turnieju Brydżowego</t>
  </si>
  <si>
    <t>Uczestnicy:</t>
  </si>
  <si>
    <t>ª</t>
  </si>
  <si>
    <t>©</t>
  </si>
  <si>
    <t>§</t>
  </si>
  <si>
    <t>¨</t>
  </si>
  <si>
    <t>Stowarzyszenie Miłośników Aktywnej Rekreacji</t>
  </si>
  <si>
    <t>Miejsce:</t>
  </si>
  <si>
    <t>Opracowanie wyników:</t>
  </si>
  <si>
    <t>I</t>
  </si>
  <si>
    <t>II</t>
  </si>
  <si>
    <t>III</t>
  </si>
  <si>
    <t>IV</t>
  </si>
  <si>
    <t>V</t>
  </si>
  <si>
    <t>Nr pary</t>
  </si>
  <si>
    <t xml:space="preserve">S M A R </t>
  </si>
  <si>
    <t>N</t>
  </si>
  <si>
    <t>S</t>
  </si>
  <si>
    <t>W</t>
  </si>
  <si>
    <t>E</t>
  </si>
  <si>
    <t>MIEJSCE</t>
  </si>
  <si>
    <t>Stół</t>
  </si>
  <si>
    <t>RAZEM</t>
  </si>
  <si>
    <t>Gracz</t>
  </si>
  <si>
    <t>VI</t>
  </si>
  <si>
    <t>VII</t>
  </si>
  <si>
    <t>Tura</t>
  </si>
  <si>
    <t>PUNKTY ZDOBYTE W POSZCZEGÓLNYCH TURACH I ZAJĘTE MIEJSCE</t>
  </si>
  <si>
    <t>Kontrakt</t>
  </si>
  <si>
    <t>Grał</t>
  </si>
  <si>
    <t>Lew</t>
  </si>
  <si>
    <t>NS</t>
  </si>
  <si>
    <t>WE</t>
  </si>
  <si>
    <t>Tura 1</t>
  </si>
  <si>
    <t>Nr</t>
  </si>
  <si>
    <t>Tura 2</t>
  </si>
  <si>
    <t>Tura 3</t>
  </si>
  <si>
    <t>&gt;33%</t>
  </si>
  <si>
    <t>Tura 4</t>
  </si>
  <si>
    <t>Tura 5</t>
  </si>
  <si>
    <t>Tura 6</t>
  </si>
  <si>
    <t>Tura 7</t>
  </si>
  <si>
    <t>NS po partii</t>
  </si>
  <si>
    <t>Obie przed partią</t>
  </si>
  <si>
    <t>WE po partii</t>
  </si>
  <si>
    <t>Obie po partii</t>
  </si>
  <si>
    <t>1NS/2WE:1WE/2NS</t>
  </si>
  <si>
    <t>Tura 8</t>
  </si>
  <si>
    <t>Tura 9</t>
  </si>
  <si>
    <t>VIII</t>
  </si>
  <si>
    <t>IX</t>
  </si>
  <si>
    <t>a</t>
  </si>
  <si>
    <t>b</t>
  </si>
  <si>
    <t>Organizacja:</t>
  </si>
  <si>
    <t>Sędziowanie:</t>
  </si>
  <si>
    <t>c</t>
  </si>
  <si>
    <t>x</t>
  </si>
  <si>
    <t>y</t>
  </si>
  <si>
    <t>Długofalowa:</t>
  </si>
  <si>
    <t>Turniej indywidualny 9 x 3 rozdania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</si>
</sst>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\ mmmm\ yyyy"/>
    <numFmt numFmtId="166" formatCode="0_ ;\-0\ "/>
    <numFmt numFmtId="167" formatCode="#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;;&quot; &quot;"/>
    <numFmt numFmtId="173" formatCode="#;#;&quot; &quot;"/>
  </numFmts>
  <fonts count="3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u val="single"/>
      <sz val="22"/>
      <name val="Arial CE"/>
      <family val="2"/>
    </font>
    <font>
      <b/>
      <sz val="18"/>
      <name val="Arial CE"/>
      <family val="2"/>
    </font>
    <font>
      <b/>
      <u val="single"/>
      <sz val="18"/>
      <name val="Arial CE"/>
      <family val="2"/>
    </font>
    <font>
      <u val="single"/>
      <sz val="18"/>
      <name val="Arial CE"/>
      <family val="2"/>
    </font>
    <font>
      <sz val="24"/>
      <name val="Symbol"/>
      <family val="1"/>
    </font>
    <font>
      <sz val="24"/>
      <name val="Arial CE"/>
      <family val="0"/>
    </font>
    <font>
      <sz val="24"/>
      <color indexed="10"/>
      <name val="Symbol"/>
      <family val="1"/>
    </font>
    <font>
      <b/>
      <i/>
      <sz val="20"/>
      <color indexed="17"/>
      <name val="Arial CE"/>
      <family val="2"/>
    </font>
    <font>
      <sz val="10"/>
      <color indexed="17"/>
      <name val="Arial CE"/>
      <family val="2"/>
    </font>
    <font>
      <b/>
      <sz val="16"/>
      <color indexed="17"/>
      <name val="Arial CE"/>
      <family val="2"/>
    </font>
    <font>
      <b/>
      <sz val="20"/>
      <name val="Arial CE"/>
      <family val="2"/>
    </font>
    <font>
      <sz val="14"/>
      <name val="Arial CE"/>
      <family val="2"/>
    </font>
    <font>
      <i/>
      <sz val="24"/>
      <color indexed="17"/>
      <name val="Arial CE"/>
      <family val="2"/>
    </font>
    <font>
      <b/>
      <sz val="16"/>
      <color indexed="52"/>
      <name val="Arial CE"/>
      <family val="2"/>
    </font>
    <font>
      <b/>
      <u val="single"/>
      <sz val="16"/>
      <name val="Arial CE"/>
      <family val="2"/>
    </font>
    <font>
      <sz val="1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20"/>
      <name val="Arial CE"/>
      <family val="2"/>
    </font>
    <font>
      <b/>
      <sz val="14"/>
      <color indexed="12"/>
      <name val="Arial CE"/>
      <family val="2"/>
    </font>
    <font>
      <sz val="8"/>
      <name val="Arial CE"/>
      <family val="2"/>
    </font>
    <font>
      <b/>
      <i/>
      <sz val="10"/>
      <color indexed="10"/>
      <name val="Arial CE"/>
      <family val="2"/>
    </font>
    <font>
      <b/>
      <i/>
      <sz val="10"/>
      <name val="Arial CE"/>
      <family val="2"/>
    </font>
    <font>
      <b/>
      <sz val="10"/>
      <color indexed="39"/>
      <name val="Arial CE"/>
      <family val="2"/>
    </font>
    <font>
      <i/>
      <sz val="10"/>
      <name val="Arial CE"/>
      <family val="2"/>
    </font>
    <font>
      <b/>
      <i/>
      <sz val="18"/>
      <name val="Arial CE"/>
      <family val="2"/>
    </font>
    <font>
      <i/>
      <sz val="13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19" applyFill="1" applyBorder="1" applyAlignment="1">
      <alignment horizontal="center"/>
      <protection/>
    </xf>
    <xf numFmtId="0" fontId="1" fillId="0" borderId="0" xfId="18" applyFont="1" applyFill="1">
      <alignment/>
      <protection/>
    </xf>
    <xf numFmtId="0" fontId="3" fillId="0" borderId="0" xfId="19" applyFont="1" applyFill="1" applyBorder="1">
      <alignment/>
      <protection/>
    </xf>
    <xf numFmtId="0" fontId="3" fillId="0" borderId="0" xfId="19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19" applyFill="1" applyBorder="1">
      <alignment/>
      <protection/>
    </xf>
    <xf numFmtId="0" fontId="0" fillId="0" borderId="0" xfId="19" applyFill="1" applyBorder="1" applyAlignment="1">
      <alignment horizontal="left"/>
      <protection/>
    </xf>
    <xf numFmtId="0" fontId="2" fillId="0" borderId="1" xfId="19" applyFont="1" applyFill="1" applyBorder="1" applyAlignment="1">
      <alignment horizontal="centerContinuous" vertical="center"/>
      <protection/>
    </xf>
    <xf numFmtId="0" fontId="2" fillId="0" borderId="2" xfId="19" applyFont="1" applyFill="1" applyBorder="1" applyAlignment="1">
      <alignment horizontal="centerContinuous" vertical="center"/>
      <protection/>
    </xf>
    <xf numFmtId="0" fontId="2" fillId="0" borderId="3" xfId="19" applyFont="1" applyFill="1" applyBorder="1" applyAlignment="1">
      <alignment horizontal="centerContinuous" vertical="center"/>
      <protection/>
    </xf>
    <xf numFmtId="0" fontId="1" fillId="2" borderId="4" xfId="19" applyFont="1" applyFill="1" applyBorder="1" applyAlignment="1" applyProtection="1">
      <alignment horizontal="center" vertical="center" textRotation="90"/>
      <protection locked="0"/>
    </xf>
    <xf numFmtId="0" fontId="1" fillId="2" borderId="5" xfId="19" applyFont="1" applyFill="1" applyBorder="1" applyAlignment="1" applyProtection="1">
      <alignment horizontal="center" vertical="center" textRotation="90"/>
      <protection locked="0"/>
    </xf>
    <xf numFmtId="0" fontId="1" fillId="2" borderId="6" xfId="19" applyFont="1" applyFill="1" applyBorder="1" applyAlignment="1" applyProtection="1">
      <alignment horizontal="center" vertical="center" textRotation="90"/>
      <protection locked="0"/>
    </xf>
    <xf numFmtId="0" fontId="2" fillId="3" borderId="7" xfId="19" applyFont="1" applyFill="1" applyBorder="1" applyAlignment="1">
      <alignment horizontal="center" vertical="center"/>
      <protection/>
    </xf>
    <xf numFmtId="0" fontId="2" fillId="3" borderId="8" xfId="19" applyFont="1" applyFill="1" applyBorder="1" applyAlignment="1">
      <alignment horizontal="center" vertical="center"/>
      <protection/>
    </xf>
    <xf numFmtId="0" fontId="2" fillId="3" borderId="9" xfId="19" applyFont="1" applyFill="1" applyBorder="1" applyAlignment="1">
      <alignment horizontal="center" vertical="center"/>
      <protection/>
    </xf>
    <xf numFmtId="0" fontId="24" fillId="4" borderId="10" xfId="19" applyFont="1" applyFill="1" applyBorder="1" applyAlignment="1">
      <alignment horizontal="left"/>
      <protection/>
    </xf>
    <xf numFmtId="0" fontId="24" fillId="5" borderId="11" xfId="19" applyFont="1" applyFill="1" applyBorder="1">
      <alignment/>
      <protection/>
    </xf>
    <xf numFmtId="0" fontId="24" fillId="5" borderId="12" xfId="19" applyFont="1" applyFill="1" applyBorder="1" applyAlignment="1">
      <alignment horizontal="left"/>
      <protection/>
    </xf>
    <xf numFmtId="0" fontId="24" fillId="5" borderId="13" xfId="19" applyFont="1" applyFill="1" applyBorder="1">
      <alignment/>
      <protection/>
    </xf>
    <xf numFmtId="0" fontId="24" fillId="5" borderId="0" xfId="19" applyFont="1" applyFill="1" applyBorder="1" applyAlignment="1">
      <alignment horizontal="left"/>
      <protection/>
    </xf>
    <xf numFmtId="0" fontId="24" fillId="4" borderId="11" xfId="19" applyFont="1" applyFill="1" applyBorder="1">
      <alignment/>
      <protection/>
    </xf>
    <xf numFmtId="0" fontId="24" fillId="4" borderId="12" xfId="19" applyFont="1" applyFill="1" applyBorder="1" applyAlignment="1">
      <alignment horizontal="left"/>
      <protection/>
    </xf>
    <xf numFmtId="0" fontId="24" fillId="4" borderId="0" xfId="19" applyFont="1" applyFill="1" applyBorder="1" applyAlignment="1">
      <alignment horizontal="left"/>
      <protection/>
    </xf>
    <xf numFmtId="0" fontId="24" fillId="4" borderId="14" xfId="19" applyFont="1" applyFill="1" applyBorder="1" applyAlignment="1">
      <alignment horizontal="left"/>
      <protection/>
    </xf>
    <xf numFmtId="0" fontId="24" fillId="5" borderId="15" xfId="19" applyFont="1" applyFill="1" applyBorder="1">
      <alignment/>
      <protection/>
    </xf>
    <xf numFmtId="0" fontId="24" fillId="5" borderId="16" xfId="19" applyFont="1" applyFill="1" applyBorder="1" applyAlignment="1">
      <alignment horizontal="left"/>
      <protection/>
    </xf>
    <xf numFmtId="0" fontId="24" fillId="5" borderId="17" xfId="19" applyFont="1" applyFill="1" applyBorder="1">
      <alignment/>
      <protection/>
    </xf>
    <xf numFmtId="0" fontId="24" fillId="5" borderId="14" xfId="19" applyFont="1" applyFill="1" applyBorder="1" applyAlignment="1">
      <alignment horizontal="left"/>
      <protection/>
    </xf>
    <xf numFmtId="0" fontId="24" fillId="4" borderId="15" xfId="19" applyFont="1" applyFill="1" applyBorder="1">
      <alignment/>
      <protection/>
    </xf>
    <xf numFmtId="0" fontId="24" fillId="4" borderId="16" xfId="19" applyFont="1" applyFill="1" applyBorder="1" applyAlignment="1">
      <alignment horizontal="left"/>
      <protection/>
    </xf>
    <xf numFmtId="0" fontId="23" fillId="0" borderId="0" xfId="19" applyFont="1" applyFill="1" applyBorder="1">
      <alignment/>
      <protection/>
    </xf>
    <xf numFmtId="0" fontId="23" fillId="0" borderId="0" xfId="19" applyFont="1" applyFill="1" applyBorder="1" applyAlignment="1">
      <alignment horizontal="left"/>
      <protection/>
    </xf>
    <xf numFmtId="0" fontId="25" fillId="6" borderId="0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/>
      <protection/>
    </xf>
    <xf numFmtId="0" fontId="1" fillId="4" borderId="1" xfId="19" applyFont="1" applyFill="1" applyBorder="1" applyAlignment="1">
      <alignment horizontal="right" vertical="center"/>
      <protection/>
    </xf>
    <xf numFmtId="0" fontId="3" fillId="4" borderId="2" xfId="19" applyFont="1" applyFill="1" applyBorder="1" applyAlignment="1">
      <alignment horizontal="left" vertical="center"/>
      <protection/>
    </xf>
    <xf numFmtId="0" fontId="3" fillId="5" borderId="18" xfId="19" applyFont="1" applyFill="1" applyBorder="1" applyAlignment="1">
      <alignment horizontal="right" vertical="center"/>
      <protection/>
    </xf>
    <xf numFmtId="0" fontId="3" fillId="5" borderId="19" xfId="19" applyFont="1" applyFill="1" applyBorder="1" applyAlignment="1">
      <alignment horizontal="left" vertical="center"/>
      <protection/>
    </xf>
    <xf numFmtId="0" fontId="3" fillId="5" borderId="20" xfId="19" applyFont="1" applyFill="1" applyBorder="1" applyAlignment="1">
      <alignment horizontal="right" vertical="center"/>
      <protection/>
    </xf>
    <xf numFmtId="0" fontId="3" fillId="5" borderId="21" xfId="19" applyFont="1" applyFill="1" applyBorder="1" applyAlignment="1">
      <alignment horizontal="left" vertical="center"/>
      <protection/>
    </xf>
    <xf numFmtId="0" fontId="3" fillId="4" borderId="18" xfId="19" applyFont="1" applyFill="1" applyBorder="1" applyAlignment="1">
      <alignment horizontal="right" vertical="center"/>
      <protection/>
    </xf>
    <xf numFmtId="0" fontId="3" fillId="4" borderId="19" xfId="19" applyFont="1" applyFill="1" applyBorder="1" applyAlignment="1">
      <alignment horizontal="left" vertical="center"/>
      <protection/>
    </xf>
    <xf numFmtId="0" fontId="27" fillId="0" borderId="0" xfId="0" applyFont="1" applyAlignment="1">
      <alignment/>
    </xf>
    <xf numFmtId="0" fontId="24" fillId="4" borderId="10" xfId="19" applyFont="1" applyFill="1" applyBorder="1">
      <alignment/>
      <protection/>
    </xf>
    <xf numFmtId="0" fontId="24" fillId="4" borderId="0" xfId="19" applyFont="1" applyFill="1" applyBorder="1">
      <alignment/>
      <protection/>
    </xf>
    <xf numFmtId="0" fontId="24" fillId="4" borderId="14" xfId="19" applyFont="1" applyFill="1" applyBorder="1">
      <alignment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9" fontId="0" fillId="7" borderId="27" xfId="0" applyNumberForma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9" fontId="0" fillId="7" borderId="11" xfId="0" applyNumberForma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/>
    </xf>
    <xf numFmtId="0" fontId="0" fillId="0" borderId="31" xfId="0" applyBorder="1" applyAlignment="1">
      <alignment/>
    </xf>
    <xf numFmtId="167" fontId="1" fillId="0" borderId="26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167" fontId="0" fillId="0" borderId="2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9" borderId="0" xfId="0" applyFill="1" applyAlignment="1">
      <alignment/>
    </xf>
    <xf numFmtId="0" fontId="30" fillId="9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23" fillId="4" borderId="32" xfId="19" applyNumberFormat="1" applyFont="1" applyFill="1" applyBorder="1" applyAlignment="1" applyProtection="1" quotePrefix="1">
      <alignment horizontal="center" vertical="center"/>
      <protection locked="0"/>
    </xf>
    <xf numFmtId="1" fontId="23" fillId="5" borderId="32" xfId="19" applyNumberFormat="1" applyFont="1" applyFill="1" applyBorder="1" applyAlignment="1" applyProtection="1" quotePrefix="1">
      <alignment horizontal="center" vertical="center"/>
      <protection locked="0"/>
    </xf>
    <xf numFmtId="1" fontId="23" fillId="4" borderId="31" xfId="19" applyNumberFormat="1" applyFont="1" applyFill="1" applyBorder="1" applyAlignment="1" applyProtection="1" quotePrefix="1">
      <alignment horizontal="center" vertical="center"/>
      <protection locked="0"/>
    </xf>
    <xf numFmtId="1" fontId="23" fillId="5" borderId="31" xfId="19" applyNumberFormat="1" applyFont="1" applyFill="1" applyBorder="1" applyAlignment="1" applyProtection="1" quotePrefix="1">
      <alignment horizontal="center" vertical="center"/>
      <protection locked="0"/>
    </xf>
    <xf numFmtId="1" fontId="23" fillId="4" borderId="14" xfId="19" applyNumberFormat="1" applyFont="1" applyFill="1" applyBorder="1" applyAlignment="1" applyProtection="1" quotePrefix="1">
      <alignment horizontal="center" vertical="center"/>
      <protection locked="0"/>
    </xf>
    <xf numFmtId="1" fontId="23" fillId="5" borderId="14" xfId="19" applyNumberFormat="1" applyFont="1" applyFill="1" applyBorder="1" applyAlignment="1" applyProtection="1" quotePrefix="1">
      <alignment horizontal="center" vertical="center"/>
      <protection locked="0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165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30" fillId="0" borderId="14" xfId="0" applyNumberFormat="1" applyFont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17" xfId="0" applyNumberFormat="1" applyFont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2" fillId="3" borderId="18" xfId="19" applyFont="1" applyFill="1" applyBorder="1" applyAlignment="1">
      <alignment horizontal="center" vertical="center"/>
      <protection/>
    </xf>
    <xf numFmtId="0" fontId="1" fillId="2" borderId="27" xfId="19" applyFont="1" applyFill="1" applyBorder="1" applyAlignment="1" applyProtection="1">
      <alignment horizontal="center" vertical="center" textRotation="90"/>
      <protection locked="0"/>
    </xf>
    <xf numFmtId="2" fontId="24" fillId="10" borderId="13" xfId="19" applyNumberFormat="1" applyFont="1" applyFill="1" applyBorder="1" applyAlignment="1">
      <alignment horizontal="center" vertical="center"/>
      <protection/>
    </xf>
    <xf numFmtId="2" fontId="24" fillId="10" borderId="17" xfId="19" applyNumberFormat="1" applyFont="1" applyFill="1" applyBorder="1" applyAlignment="1">
      <alignment horizontal="center" vertical="center"/>
      <protection/>
    </xf>
    <xf numFmtId="2" fontId="24" fillId="10" borderId="2" xfId="19" applyNumberFormat="1" applyFont="1" applyFill="1" applyBorder="1" applyAlignment="1">
      <alignment horizontal="center" vertical="center"/>
      <protection/>
    </xf>
    <xf numFmtId="2" fontId="24" fillId="10" borderId="0" xfId="19" applyNumberFormat="1" applyFont="1" applyFill="1" applyBorder="1" applyAlignment="1">
      <alignment horizontal="center" vertical="center"/>
      <protection/>
    </xf>
    <xf numFmtId="2" fontId="24" fillId="10" borderId="14" xfId="19" applyNumberFormat="1" applyFont="1" applyFill="1" applyBorder="1" applyAlignment="1">
      <alignment horizontal="center" vertical="center"/>
      <protection/>
    </xf>
    <xf numFmtId="2" fontId="30" fillId="9" borderId="0" xfId="0" applyNumberFormat="1" applyFont="1" applyFill="1" applyAlignment="1">
      <alignment horizontal="center"/>
    </xf>
    <xf numFmtId="2" fontId="24" fillId="0" borderId="14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2" fontId="24" fillId="10" borderId="3" xfId="19" applyNumberFormat="1" applyFont="1" applyFill="1" applyBorder="1" applyAlignment="1">
      <alignment horizontal="center" vertical="center"/>
      <protection/>
    </xf>
    <xf numFmtId="2" fontId="24" fillId="10" borderId="12" xfId="19" applyNumberFormat="1" applyFont="1" applyFill="1" applyBorder="1" applyAlignment="1">
      <alignment horizontal="center" vertical="center"/>
      <protection/>
    </xf>
    <xf numFmtId="2" fontId="2" fillId="0" borderId="34" xfId="19" applyNumberFormat="1" applyFont="1" applyFill="1" applyBorder="1" applyAlignment="1">
      <alignment horizontal="center" vertical="center"/>
      <protection/>
    </xf>
    <xf numFmtId="2" fontId="2" fillId="0" borderId="35" xfId="19" applyNumberFormat="1" applyFont="1" applyFill="1" applyBorder="1" applyAlignment="1">
      <alignment horizontal="center" vertical="center"/>
      <protection/>
    </xf>
    <xf numFmtId="2" fontId="2" fillId="0" borderId="15" xfId="19" applyNumberFormat="1" applyFont="1" applyFill="1" applyBorder="1" applyAlignment="1">
      <alignment horizontal="center" vertical="center"/>
      <protection/>
    </xf>
    <xf numFmtId="2" fontId="2" fillId="0" borderId="36" xfId="19" applyNumberFormat="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vertical="center"/>
    </xf>
    <xf numFmtId="2" fontId="24" fillId="10" borderId="16" xfId="19" applyNumberFormat="1" applyFont="1" applyFill="1" applyBorder="1" applyAlignment="1">
      <alignment horizontal="center" vertical="center"/>
      <protection/>
    </xf>
    <xf numFmtId="2" fontId="33" fillId="0" borderId="1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3" fillId="0" borderId="1" xfId="19" applyFont="1" applyFill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13" xfId="19" applyFont="1" applyFill="1" applyBorder="1" applyAlignment="1">
      <alignment horizontal="center" vertical="center" wrapText="1"/>
      <protection/>
    </xf>
    <xf numFmtId="0" fontId="3" fillId="0" borderId="12" xfId="19" applyFont="1" applyFill="1" applyBorder="1" applyAlignment="1">
      <alignment horizontal="center" vertical="center" wrapText="1"/>
      <protection/>
    </xf>
    <xf numFmtId="0" fontId="3" fillId="0" borderId="17" xfId="19" applyFont="1" applyFill="1" applyBorder="1" applyAlignment="1">
      <alignment horizontal="center" vertical="center" wrapText="1"/>
      <protection/>
    </xf>
    <xf numFmtId="0" fontId="3" fillId="0" borderId="16" xfId="1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ny_8" xfId="18"/>
    <cellStyle name="Normalny_9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2:P28"/>
  <sheetViews>
    <sheetView showGridLines="0" workbookViewId="0" topLeftCell="A5">
      <selection activeCell="J16" sqref="J16"/>
    </sheetView>
  </sheetViews>
  <sheetFormatPr defaultColWidth="9.00390625" defaultRowHeight="12.75"/>
  <cols>
    <col min="1" max="19" width="6.75390625" style="0" customWidth="1"/>
  </cols>
  <sheetData>
    <row r="2" spans="1:13" ht="37.5" customHeight="1">
      <c r="A2" s="94" t="s">
        <v>6</v>
      </c>
      <c r="B2" s="95"/>
      <c r="C2" s="95"/>
      <c r="D2" s="96"/>
      <c r="E2" s="96"/>
      <c r="F2" s="97"/>
      <c r="G2" s="97"/>
      <c r="H2" s="97"/>
      <c r="I2" s="97"/>
      <c r="J2" s="96"/>
      <c r="K2" s="95"/>
      <c r="L2" s="95"/>
      <c r="M2" s="95"/>
    </row>
    <row r="3" spans="1:13" ht="30.75">
      <c r="A3" s="95"/>
      <c r="B3" s="95"/>
      <c r="C3" s="96"/>
      <c r="D3" s="96"/>
      <c r="E3" s="96"/>
      <c r="F3" s="98" t="s">
        <v>15</v>
      </c>
      <c r="G3" s="96"/>
      <c r="H3" s="96"/>
      <c r="I3" s="96"/>
      <c r="J3" s="96"/>
      <c r="K3" s="95"/>
      <c r="L3" s="95"/>
      <c r="M3" s="95"/>
    </row>
    <row r="4" spans="1:13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12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6" ht="30.75">
      <c r="A7" s="99" t="s">
        <v>4</v>
      </c>
      <c r="B7" s="100" t="s">
        <v>5</v>
      </c>
      <c r="C7" s="101" t="s">
        <v>0</v>
      </c>
      <c r="D7" s="95"/>
      <c r="E7" s="95"/>
      <c r="F7" s="95"/>
      <c r="G7" s="95"/>
      <c r="H7" s="95"/>
      <c r="I7" s="95"/>
      <c r="J7" s="95"/>
      <c r="K7" s="95"/>
      <c r="L7" s="100" t="s">
        <v>3</v>
      </c>
      <c r="M7" s="99" t="s">
        <v>2</v>
      </c>
      <c r="P7" s="3"/>
    </row>
    <row r="8" spans="1:13" ht="12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20.25">
      <c r="A9" s="95"/>
      <c r="B9" s="95"/>
      <c r="C9" s="95"/>
      <c r="D9" s="134">
        <v>39731</v>
      </c>
      <c r="E9" s="134"/>
      <c r="F9" s="134"/>
      <c r="G9" s="134"/>
      <c r="H9" s="134"/>
      <c r="I9" s="95"/>
      <c r="J9" s="95"/>
      <c r="K9" s="95"/>
      <c r="L9" s="95"/>
      <c r="M9" s="95"/>
    </row>
    <row r="10" spans="1:13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1:13" ht="14.25" customHeight="1">
      <c r="A11" s="95"/>
      <c r="B11" s="95"/>
      <c r="C11" s="135" t="s">
        <v>59</v>
      </c>
      <c r="D11" s="135"/>
      <c r="E11" s="135"/>
      <c r="F11" s="135"/>
      <c r="G11" s="135"/>
      <c r="H11" s="135"/>
      <c r="I11" s="135"/>
      <c r="J11" s="95"/>
      <c r="K11" s="95"/>
      <c r="L11" s="95"/>
      <c r="M11" s="95"/>
    </row>
    <row r="12" spans="1:13" ht="12.7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ht="20.25">
      <c r="A13" s="95"/>
      <c r="B13" s="83" t="s">
        <v>1</v>
      </c>
      <c r="C13" s="84"/>
      <c r="D13" s="84"/>
      <c r="E13" s="84"/>
      <c r="F13" s="84"/>
      <c r="G13" s="84"/>
      <c r="H13" s="84"/>
      <c r="I13" s="84"/>
      <c r="J13" s="83" t="s">
        <v>7</v>
      </c>
      <c r="K13" s="84"/>
      <c r="L13" s="95"/>
      <c r="M13" s="83" t="s">
        <v>58</v>
      </c>
    </row>
    <row r="14" spans="1:13" ht="9.75" customHeight="1">
      <c r="A14" s="95"/>
      <c r="B14" s="102"/>
      <c r="C14" s="95"/>
      <c r="D14" s="95"/>
      <c r="E14" s="95"/>
      <c r="F14" s="95"/>
      <c r="G14" s="95"/>
      <c r="H14" s="95"/>
      <c r="I14" s="95"/>
      <c r="J14" s="102"/>
      <c r="K14" s="95"/>
      <c r="L14" s="95"/>
      <c r="M14" s="95"/>
    </row>
    <row r="15" spans="1:13" ht="16.5" customHeight="1">
      <c r="A15" s="95"/>
      <c r="B15" s="103" t="s">
        <v>14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24.75" customHeight="1">
      <c r="A16" s="95"/>
      <c r="B16" s="2">
        <v>1</v>
      </c>
      <c r="C16" s="104" t="s">
        <v>56</v>
      </c>
      <c r="D16" s="105"/>
      <c r="E16" s="95"/>
      <c r="F16" s="95"/>
      <c r="G16" s="95"/>
      <c r="H16" s="95"/>
      <c r="I16" s="95"/>
      <c r="J16" s="104">
        <f>Tury!M18</f>
        <v>3</v>
      </c>
      <c r="K16" s="95"/>
      <c r="L16" s="95"/>
      <c r="M16" s="130">
        <v>5</v>
      </c>
    </row>
    <row r="17" spans="1:13" ht="24.75" customHeight="1">
      <c r="A17" s="95"/>
      <c r="B17" s="2">
        <v>2</v>
      </c>
      <c r="C17" s="104" t="s">
        <v>57</v>
      </c>
      <c r="D17" s="105"/>
      <c r="E17" s="95"/>
      <c r="F17" s="95"/>
      <c r="G17" s="95"/>
      <c r="H17" s="95"/>
      <c r="I17" s="95"/>
      <c r="J17" s="104">
        <f>Tury!N18</f>
        <v>2</v>
      </c>
      <c r="K17" s="95"/>
      <c r="L17" s="95"/>
      <c r="M17" s="130">
        <v>7</v>
      </c>
    </row>
    <row r="18" spans="1:13" ht="24.75" customHeight="1">
      <c r="A18" s="95"/>
      <c r="B18" s="2">
        <v>3</v>
      </c>
      <c r="C18" s="104"/>
      <c r="D18" s="105"/>
      <c r="E18" s="95"/>
      <c r="F18" s="95"/>
      <c r="G18" s="95"/>
      <c r="H18" s="95"/>
      <c r="I18" s="95"/>
      <c r="J18" s="104">
        <f>Tury!O18</f>
        <v>7</v>
      </c>
      <c r="K18" s="95"/>
      <c r="L18" s="95"/>
      <c r="M18" s="130">
        <v>3</v>
      </c>
    </row>
    <row r="19" spans="1:13" ht="24.75" customHeight="1">
      <c r="A19" s="95"/>
      <c r="B19" s="2">
        <v>4</v>
      </c>
      <c r="C19" s="104"/>
      <c r="D19" s="105"/>
      <c r="E19" s="95"/>
      <c r="F19" s="95"/>
      <c r="G19" s="95"/>
      <c r="H19" s="95"/>
      <c r="I19" s="95"/>
      <c r="J19" s="104">
        <f>Tury!P18</f>
        <v>9</v>
      </c>
      <c r="K19" s="95"/>
      <c r="L19" s="95"/>
      <c r="M19" s="130">
        <v>1</v>
      </c>
    </row>
    <row r="20" spans="1:13" ht="24.75" customHeight="1">
      <c r="A20" s="95"/>
      <c r="B20" s="2">
        <v>5</v>
      </c>
      <c r="C20" s="104"/>
      <c r="D20" s="95"/>
      <c r="E20" s="95"/>
      <c r="F20" s="95"/>
      <c r="G20" s="95"/>
      <c r="H20" s="95"/>
      <c r="I20" s="95"/>
      <c r="J20" s="104">
        <f>Tury!Q18</f>
        <v>4</v>
      </c>
      <c r="K20" s="95"/>
      <c r="L20" s="95"/>
      <c r="M20" s="130">
        <v>8</v>
      </c>
    </row>
    <row r="21" spans="1:13" ht="24.75" customHeight="1">
      <c r="A21" s="95"/>
      <c r="B21" s="2">
        <v>6</v>
      </c>
      <c r="C21" s="104"/>
      <c r="D21" s="95"/>
      <c r="E21" s="95"/>
      <c r="F21" s="95"/>
      <c r="G21" s="95"/>
      <c r="H21" s="95"/>
      <c r="I21" s="95"/>
      <c r="J21" s="104">
        <f>Tury!R18</f>
        <v>8</v>
      </c>
      <c r="K21" s="95"/>
      <c r="L21" s="95"/>
      <c r="M21" s="130">
        <v>2</v>
      </c>
    </row>
    <row r="22" spans="1:13" ht="24.75" customHeight="1">
      <c r="A22" s="95"/>
      <c r="B22" s="2">
        <v>7</v>
      </c>
      <c r="C22" s="104"/>
      <c r="D22" s="95"/>
      <c r="E22" s="95"/>
      <c r="F22" s="95"/>
      <c r="G22" s="95"/>
      <c r="H22" s="95"/>
      <c r="I22" s="95"/>
      <c r="J22" s="104">
        <f>Tury!S18</f>
        <v>1</v>
      </c>
      <c r="K22" s="95"/>
      <c r="L22" s="95"/>
      <c r="M22" s="130">
        <v>9</v>
      </c>
    </row>
    <row r="23" spans="1:13" ht="24.75" customHeight="1">
      <c r="A23" s="95"/>
      <c r="B23" s="2">
        <v>8</v>
      </c>
      <c r="C23" s="104"/>
      <c r="D23" s="95"/>
      <c r="E23" s="95"/>
      <c r="F23" s="95"/>
      <c r="G23" s="95"/>
      <c r="H23" s="95"/>
      <c r="I23" s="95"/>
      <c r="J23" s="104">
        <f>Tury!T18</f>
        <v>5</v>
      </c>
      <c r="K23" s="95"/>
      <c r="L23" s="95"/>
      <c r="M23" s="130">
        <v>5</v>
      </c>
    </row>
    <row r="24" spans="1:13" ht="24.75" customHeight="1">
      <c r="A24" s="95"/>
      <c r="B24" s="2">
        <v>9</v>
      </c>
      <c r="C24" s="104"/>
      <c r="D24" s="95"/>
      <c r="E24" s="95"/>
      <c r="F24" s="95"/>
      <c r="G24" s="95"/>
      <c r="H24" s="95"/>
      <c r="I24" s="95"/>
      <c r="J24" s="104">
        <f>Tury!U18</f>
        <v>5</v>
      </c>
      <c r="K24" s="106"/>
      <c r="L24" s="95"/>
      <c r="M24" s="130">
        <v>5</v>
      </c>
    </row>
    <row r="25" spans="1:13" ht="24.7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1:13" ht="24.75" customHeight="1">
      <c r="A26" s="107" t="s">
        <v>53</v>
      </c>
      <c r="B26" s="95"/>
      <c r="C26" s="95"/>
      <c r="D26" s="95"/>
      <c r="E26" s="95"/>
      <c r="F26" s="95"/>
      <c r="G26" s="95"/>
      <c r="H26" s="108" t="s">
        <v>51</v>
      </c>
      <c r="I26" s="95"/>
      <c r="J26" s="95"/>
      <c r="K26" s="95"/>
      <c r="L26" s="95"/>
      <c r="M26" s="95"/>
    </row>
    <row r="27" spans="1:13" ht="24.75" customHeight="1">
      <c r="A27" s="107" t="s">
        <v>54</v>
      </c>
      <c r="B27" s="95"/>
      <c r="C27" s="95"/>
      <c r="D27" s="95"/>
      <c r="E27" s="95"/>
      <c r="F27" s="95"/>
      <c r="G27" s="95"/>
      <c r="H27" s="108" t="s">
        <v>52</v>
      </c>
      <c r="I27" s="95"/>
      <c r="J27" s="95"/>
      <c r="K27" s="95"/>
      <c r="L27" s="95"/>
      <c r="M27" s="95"/>
    </row>
    <row r="28" spans="1:13" ht="24.75" customHeight="1">
      <c r="A28" s="107" t="s">
        <v>8</v>
      </c>
      <c r="B28" s="95"/>
      <c r="C28" s="95"/>
      <c r="D28" s="95"/>
      <c r="E28" s="95"/>
      <c r="F28" s="95"/>
      <c r="G28" s="95"/>
      <c r="H28" s="108" t="s">
        <v>55</v>
      </c>
      <c r="I28" s="95"/>
      <c r="J28" s="95"/>
      <c r="K28" s="95"/>
      <c r="L28" s="95"/>
      <c r="M28" s="95"/>
    </row>
  </sheetData>
  <mergeCells count="2">
    <mergeCell ref="D9:H9"/>
    <mergeCell ref="C11:I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B2:W19"/>
  <sheetViews>
    <sheetView workbookViewId="0" topLeftCell="A1">
      <selection activeCell="I22" sqref="I22"/>
    </sheetView>
  </sheetViews>
  <sheetFormatPr defaultColWidth="9.00390625" defaultRowHeight="12.75"/>
  <cols>
    <col min="1" max="1" width="3.375" style="0" customWidth="1"/>
    <col min="2" max="2" width="7.00390625" style="0" customWidth="1"/>
    <col min="3" max="10" width="4.75390625" style="0" customWidth="1"/>
    <col min="11" max="11" width="6.25390625" style="0" hidden="1" customWidth="1"/>
    <col min="12" max="12" width="6.625" style="0" hidden="1" customWidth="1"/>
    <col min="13" max="13" width="9.25390625" style="0" bestFit="1" customWidth="1"/>
    <col min="23" max="23" width="0" style="0" hidden="1" customWidth="1"/>
  </cols>
  <sheetData>
    <row r="2" ht="33.75" customHeight="1">
      <c r="C2" s="1" t="s">
        <v>27</v>
      </c>
    </row>
    <row r="3" ht="18" customHeight="1" thickBot="1"/>
    <row r="4" spans="3:21" ht="26.25" customHeight="1" thickBot="1">
      <c r="C4" s="136" t="s">
        <v>21</v>
      </c>
      <c r="D4" s="137"/>
      <c r="E4" s="137"/>
      <c r="F4" s="137"/>
      <c r="G4" s="137"/>
      <c r="H4" s="137"/>
      <c r="I4" s="137"/>
      <c r="J4" s="138"/>
      <c r="K4" s="139" t="s">
        <v>46</v>
      </c>
      <c r="L4" s="140"/>
      <c r="M4" s="136" t="s">
        <v>23</v>
      </c>
      <c r="N4" s="137"/>
      <c r="O4" s="137"/>
      <c r="P4" s="137"/>
      <c r="Q4" s="137"/>
      <c r="R4" s="137"/>
      <c r="S4" s="137"/>
      <c r="T4" s="137"/>
      <c r="U4" s="138"/>
    </row>
    <row r="5" spans="3:21" ht="24" customHeight="1" thickBot="1">
      <c r="C5" s="11">
        <v>1</v>
      </c>
      <c r="D5" s="12"/>
      <c r="E5" s="12"/>
      <c r="F5" s="13"/>
      <c r="G5" s="11">
        <v>2</v>
      </c>
      <c r="H5" s="12"/>
      <c r="I5" s="12"/>
      <c r="J5" s="13"/>
      <c r="K5" s="141"/>
      <c r="L5" s="142"/>
      <c r="M5" s="17">
        <v>1</v>
      </c>
      <c r="N5" s="18">
        <v>2</v>
      </c>
      <c r="O5" s="18">
        <v>3</v>
      </c>
      <c r="P5" s="18">
        <v>4</v>
      </c>
      <c r="Q5" s="18">
        <v>5</v>
      </c>
      <c r="R5" s="18">
        <v>6</v>
      </c>
      <c r="S5" s="18">
        <v>7</v>
      </c>
      <c r="T5" s="114">
        <v>8</v>
      </c>
      <c r="U5" s="19">
        <v>9</v>
      </c>
    </row>
    <row r="6" spans="2:21" ht="52.5" customHeight="1" thickBot="1">
      <c r="B6" s="55" t="s">
        <v>26</v>
      </c>
      <c r="C6" s="40" t="s">
        <v>16</v>
      </c>
      <c r="D6" s="41" t="s">
        <v>17</v>
      </c>
      <c r="E6" s="42" t="s">
        <v>18</v>
      </c>
      <c r="F6" s="43" t="s">
        <v>19</v>
      </c>
      <c r="G6" s="44" t="s">
        <v>16</v>
      </c>
      <c r="H6" s="45" t="s">
        <v>17</v>
      </c>
      <c r="I6" s="46" t="s">
        <v>18</v>
      </c>
      <c r="J6" s="47" t="s">
        <v>19</v>
      </c>
      <c r="K6" s="143"/>
      <c r="L6" s="144"/>
      <c r="M6" s="14" t="str">
        <f>Metryka!C16</f>
        <v>x</v>
      </c>
      <c r="N6" s="15" t="str">
        <f>Metryka!C17</f>
        <v>y</v>
      </c>
      <c r="O6" s="15">
        <f>Metryka!C18</f>
        <v>0</v>
      </c>
      <c r="P6" s="15">
        <f>Metryka!C19</f>
        <v>0</v>
      </c>
      <c r="Q6" s="15">
        <f>Metryka!C20</f>
        <v>0</v>
      </c>
      <c r="R6" s="15">
        <f>Metryka!C21</f>
        <v>0</v>
      </c>
      <c r="S6" s="15">
        <f>Metryka!C22</f>
        <v>0</v>
      </c>
      <c r="T6" s="115">
        <f>Metryka!C23</f>
        <v>0</v>
      </c>
      <c r="U6" s="16">
        <f>Metryka!C24</f>
        <v>0</v>
      </c>
    </row>
    <row r="7" spans="2:23" ht="22.5" customHeight="1">
      <c r="B7" s="52" t="s">
        <v>9</v>
      </c>
      <c r="C7" s="49">
        <v>2</v>
      </c>
      <c r="D7" s="20">
        <v>6</v>
      </c>
      <c r="E7" s="21">
        <v>5</v>
      </c>
      <c r="F7" s="22">
        <v>3</v>
      </c>
      <c r="G7" s="23">
        <v>9</v>
      </c>
      <c r="H7" s="24">
        <v>8</v>
      </c>
      <c r="I7" s="25">
        <v>4</v>
      </c>
      <c r="J7" s="26">
        <v>7</v>
      </c>
      <c r="K7" s="88" t="e">
        <f>Analiza!#REF!+Analiza!E28</f>
        <v>#REF!</v>
      </c>
      <c r="L7" s="89" t="e">
        <f>Analiza!#REF!+Analiza!F28</f>
        <v>#REF!</v>
      </c>
      <c r="M7" s="132"/>
      <c r="N7" s="118">
        <f>Analiza!E34</f>
        <v>7</v>
      </c>
      <c r="O7" s="118">
        <f>Analiza!F34</f>
        <v>2</v>
      </c>
      <c r="P7" s="118">
        <f>Analiza!F35</f>
        <v>7</v>
      </c>
      <c r="Q7" s="118">
        <f>Analiza!F34</f>
        <v>2</v>
      </c>
      <c r="R7" s="118">
        <f>Analiza!E34</f>
        <v>7</v>
      </c>
      <c r="S7" s="118">
        <f>Analiza!F35</f>
        <v>7</v>
      </c>
      <c r="T7" s="118">
        <f>Analiza!E35</f>
        <v>2</v>
      </c>
      <c r="U7" s="124">
        <f>Analiza!E35</f>
        <v>2</v>
      </c>
      <c r="W7">
        <f>SUM(M7:U7)</f>
        <v>36</v>
      </c>
    </row>
    <row r="8" spans="2:23" ht="22.5" customHeight="1">
      <c r="B8" s="53" t="s">
        <v>10</v>
      </c>
      <c r="C8" s="50">
        <v>3</v>
      </c>
      <c r="D8" s="27">
        <v>7</v>
      </c>
      <c r="E8" s="21">
        <v>6</v>
      </c>
      <c r="F8" s="22">
        <v>4</v>
      </c>
      <c r="G8" s="23">
        <v>1</v>
      </c>
      <c r="H8" s="24">
        <v>9</v>
      </c>
      <c r="I8" s="25">
        <v>5</v>
      </c>
      <c r="J8" s="26">
        <v>8</v>
      </c>
      <c r="K8" s="90" t="e">
        <f>Analiza!#REF!+Analiza!L28</f>
        <v>#REF!</v>
      </c>
      <c r="L8" s="91" t="e">
        <f>Analiza!#REF!+Analiza!M28</f>
        <v>#REF!</v>
      </c>
      <c r="M8" s="116">
        <f>Analiza!L35</f>
        <v>2</v>
      </c>
      <c r="N8" s="133"/>
      <c r="O8" s="119">
        <f>Analiza!L34</f>
        <v>7</v>
      </c>
      <c r="P8" s="119">
        <f>Analiza!M34</f>
        <v>2</v>
      </c>
      <c r="Q8" s="119">
        <f>Analiza!M35</f>
        <v>7</v>
      </c>
      <c r="R8" s="119">
        <f>Analiza!M34</f>
        <v>2</v>
      </c>
      <c r="S8" s="119">
        <f>Analiza!L34</f>
        <v>7</v>
      </c>
      <c r="T8" s="119">
        <f>Analiza!M35</f>
        <v>7</v>
      </c>
      <c r="U8" s="125">
        <f>Analiza!L35</f>
        <v>2</v>
      </c>
      <c r="W8">
        <f aca="true" t="shared" si="0" ref="W8:W15">SUM(M8:U8)</f>
        <v>36</v>
      </c>
    </row>
    <row r="9" spans="2:23" ht="22.5" customHeight="1">
      <c r="B9" s="53" t="s">
        <v>11</v>
      </c>
      <c r="C9" s="50">
        <v>4</v>
      </c>
      <c r="D9" s="27">
        <v>8</v>
      </c>
      <c r="E9" s="21">
        <v>7</v>
      </c>
      <c r="F9" s="22">
        <v>5</v>
      </c>
      <c r="G9" s="23">
        <v>2</v>
      </c>
      <c r="H9" s="24">
        <v>1</v>
      </c>
      <c r="I9" s="25">
        <v>6</v>
      </c>
      <c r="J9" s="26">
        <v>9</v>
      </c>
      <c r="K9" s="90" t="e">
        <f>Analiza!#REF!+Analiza!S28</f>
        <v>#REF!</v>
      </c>
      <c r="L9" s="91" t="e">
        <f>Analiza!#REF!+Analiza!T28</f>
        <v>#REF!</v>
      </c>
      <c r="M9" s="116">
        <f>Analiza!S35</f>
        <v>7</v>
      </c>
      <c r="N9" s="119">
        <f>Analiza!S35</f>
        <v>7</v>
      </c>
      <c r="O9" s="133"/>
      <c r="P9" s="119">
        <f>Analiza!S34</f>
        <v>2</v>
      </c>
      <c r="Q9" s="119">
        <f>Analiza!T34</f>
        <v>7</v>
      </c>
      <c r="R9" s="119">
        <f>Analiza!T35</f>
        <v>2</v>
      </c>
      <c r="S9" s="119">
        <f>Analiza!T34</f>
        <v>7</v>
      </c>
      <c r="T9" s="119">
        <f>Analiza!S34</f>
        <v>2</v>
      </c>
      <c r="U9" s="125">
        <f>Analiza!T35</f>
        <v>2</v>
      </c>
      <c r="W9">
        <f t="shared" si="0"/>
        <v>36</v>
      </c>
    </row>
    <row r="10" spans="2:23" ht="22.5" customHeight="1">
      <c r="B10" s="53" t="s">
        <v>12</v>
      </c>
      <c r="C10" s="50">
        <v>5</v>
      </c>
      <c r="D10" s="27">
        <v>9</v>
      </c>
      <c r="E10" s="21">
        <v>8</v>
      </c>
      <c r="F10" s="22">
        <v>6</v>
      </c>
      <c r="G10" s="23">
        <v>3</v>
      </c>
      <c r="H10" s="24">
        <v>2</v>
      </c>
      <c r="I10" s="25">
        <v>7</v>
      </c>
      <c r="J10" s="26">
        <v>1</v>
      </c>
      <c r="K10" s="90" t="e">
        <f>Analiza!#REF!+Analiza!Z28</f>
        <v>#REF!</v>
      </c>
      <c r="L10" s="91" t="e">
        <f>Analiza!#REF!+Analiza!AA28</f>
        <v>#REF!</v>
      </c>
      <c r="M10" s="116">
        <f>Analiza!AA35</f>
        <v>7</v>
      </c>
      <c r="N10" s="119">
        <f>Analiza!Z35</f>
        <v>2</v>
      </c>
      <c r="O10" s="119">
        <f>Analiza!Z35</f>
        <v>2</v>
      </c>
      <c r="P10" s="133"/>
      <c r="Q10" s="119">
        <f>Analiza!Z34</f>
        <v>7</v>
      </c>
      <c r="R10" s="119">
        <f>Analiza!AA34</f>
        <v>2</v>
      </c>
      <c r="S10" s="119">
        <f>Analiza!AA35</f>
        <v>7</v>
      </c>
      <c r="T10" s="119">
        <f>Analiza!AA34</f>
        <v>2</v>
      </c>
      <c r="U10" s="125">
        <f>Analiza!Z34</f>
        <v>7</v>
      </c>
      <c r="W10">
        <f t="shared" si="0"/>
        <v>36</v>
      </c>
    </row>
    <row r="11" spans="2:23" ht="22.5" customHeight="1">
      <c r="B11" s="53" t="s">
        <v>13</v>
      </c>
      <c r="C11" s="50">
        <v>6</v>
      </c>
      <c r="D11" s="27">
        <v>1</v>
      </c>
      <c r="E11" s="21">
        <v>9</v>
      </c>
      <c r="F11" s="22">
        <v>7</v>
      </c>
      <c r="G11" s="23">
        <v>4</v>
      </c>
      <c r="H11" s="24">
        <v>3</v>
      </c>
      <c r="I11" s="25">
        <v>8</v>
      </c>
      <c r="J11" s="26">
        <v>2</v>
      </c>
      <c r="K11" s="90" t="e">
        <f>Analiza!#REF!+Analiza!AG28</f>
        <v>#REF!</v>
      </c>
      <c r="L11" s="91" t="e">
        <f>Analiza!#REF!+Analiza!AH28</f>
        <v>#REF!</v>
      </c>
      <c r="M11" s="116">
        <f>Analiza!AG34</f>
        <v>7</v>
      </c>
      <c r="N11" s="119">
        <f>Analiza!AH35</f>
        <v>7</v>
      </c>
      <c r="O11" s="119">
        <f>Analiza!AG35</f>
        <v>2</v>
      </c>
      <c r="P11" s="119">
        <f>Analiza!AG35</f>
        <v>2</v>
      </c>
      <c r="Q11" s="123"/>
      <c r="R11" s="119">
        <f>Analiza!AG34</f>
        <v>7</v>
      </c>
      <c r="S11" s="119">
        <f>Analiza!AH34</f>
        <v>2</v>
      </c>
      <c r="T11" s="119">
        <f>Analiza!AH35</f>
        <v>7</v>
      </c>
      <c r="U11" s="125">
        <f>Analiza!AH34</f>
        <v>2</v>
      </c>
      <c r="W11">
        <f t="shared" si="0"/>
        <v>36</v>
      </c>
    </row>
    <row r="12" spans="2:23" ht="22.5" customHeight="1">
      <c r="B12" s="53" t="s">
        <v>24</v>
      </c>
      <c r="C12" s="50">
        <v>7</v>
      </c>
      <c r="D12" s="27">
        <v>2</v>
      </c>
      <c r="E12" s="21">
        <v>1</v>
      </c>
      <c r="F12" s="22">
        <v>8</v>
      </c>
      <c r="G12" s="23">
        <v>5</v>
      </c>
      <c r="H12" s="24">
        <v>4</v>
      </c>
      <c r="I12" s="25">
        <v>9</v>
      </c>
      <c r="J12" s="26">
        <v>3</v>
      </c>
      <c r="K12" s="90" t="e">
        <f>Analiza!#REF!+Analiza!AN28</f>
        <v>#REF!</v>
      </c>
      <c r="L12" s="91" t="e">
        <f>Analiza!#REF!+Analiza!AO28</f>
        <v>#REF!</v>
      </c>
      <c r="M12" s="116">
        <f>Analiza!AO34</f>
        <v>2</v>
      </c>
      <c r="N12" s="119">
        <f>Analiza!AN34</f>
        <v>7</v>
      </c>
      <c r="O12" s="119">
        <f>Analiza!AO35</f>
        <v>7</v>
      </c>
      <c r="P12" s="119">
        <f>Analiza!AN35</f>
        <v>2</v>
      </c>
      <c r="Q12" s="119">
        <f>Analiza!AN35</f>
        <v>2</v>
      </c>
      <c r="R12" s="123"/>
      <c r="S12" s="119">
        <f>Analiza!AN34</f>
        <v>7</v>
      </c>
      <c r="T12" s="119">
        <f>Analiza!AO34</f>
        <v>2</v>
      </c>
      <c r="U12" s="125">
        <f>Analiza!AO35</f>
        <v>7</v>
      </c>
      <c r="W12">
        <f t="shared" si="0"/>
        <v>36</v>
      </c>
    </row>
    <row r="13" spans="2:23" ht="22.5" customHeight="1">
      <c r="B13" s="53" t="s">
        <v>25</v>
      </c>
      <c r="C13" s="50">
        <v>8</v>
      </c>
      <c r="D13" s="27">
        <v>3</v>
      </c>
      <c r="E13" s="21">
        <v>2</v>
      </c>
      <c r="F13" s="22">
        <v>9</v>
      </c>
      <c r="G13" s="23">
        <v>6</v>
      </c>
      <c r="H13" s="24">
        <v>5</v>
      </c>
      <c r="I13" s="25">
        <v>1</v>
      </c>
      <c r="J13" s="26">
        <v>4</v>
      </c>
      <c r="K13" s="90" t="e">
        <f>Analiza!#REF!+Analiza!AG30</f>
        <v>#REF!</v>
      </c>
      <c r="L13" s="91" t="e">
        <f>Analiza!#REF!+Analiza!AH30</f>
        <v>#REF!</v>
      </c>
      <c r="M13" s="116">
        <f>Analiza!AV35</f>
        <v>5.5</v>
      </c>
      <c r="N13" s="119">
        <f>Analiza!AV34</f>
        <v>3.5</v>
      </c>
      <c r="O13" s="119">
        <f>Analiza!AU34</f>
        <v>5.5</v>
      </c>
      <c r="P13" s="119">
        <f>Analiza!AV35</f>
        <v>5.5</v>
      </c>
      <c r="Q13" s="119">
        <f>Analiza!AU35</f>
        <v>3.5</v>
      </c>
      <c r="R13" s="119">
        <f>Analiza!AU35</f>
        <v>3.5</v>
      </c>
      <c r="S13" s="123"/>
      <c r="T13" s="123">
        <f>Analiza!AU34</f>
        <v>5.5</v>
      </c>
      <c r="U13" s="125">
        <f>Analiza!AV34</f>
        <v>3.5</v>
      </c>
      <c r="W13">
        <f t="shared" si="0"/>
        <v>36</v>
      </c>
    </row>
    <row r="14" spans="2:23" ht="22.5" customHeight="1">
      <c r="B14" s="53" t="s">
        <v>49</v>
      </c>
      <c r="C14" s="50">
        <v>9</v>
      </c>
      <c r="D14" s="27">
        <v>4</v>
      </c>
      <c r="E14" s="21">
        <v>3</v>
      </c>
      <c r="F14" s="22">
        <v>1</v>
      </c>
      <c r="G14" s="23">
        <v>7</v>
      </c>
      <c r="H14" s="24">
        <v>6</v>
      </c>
      <c r="I14" s="25">
        <v>2</v>
      </c>
      <c r="J14" s="26">
        <v>5</v>
      </c>
      <c r="K14" s="90" t="e">
        <f>Analiza!#REF!+Analiza!AN30</f>
        <v>#REF!</v>
      </c>
      <c r="L14" s="91" t="e">
        <f>Analiza!#REF!+Analiza!AO30</f>
        <v>#REF!</v>
      </c>
      <c r="M14" s="116">
        <f>Analiza!BC34</f>
        <v>2</v>
      </c>
      <c r="N14" s="119">
        <f>Analiza!BC35</f>
        <v>7</v>
      </c>
      <c r="O14" s="119">
        <f>Analiza!BC34</f>
        <v>2</v>
      </c>
      <c r="P14" s="119">
        <f>Analiza!BB34</f>
        <v>7</v>
      </c>
      <c r="Q14" s="119">
        <f>Analiza!BC35</f>
        <v>7</v>
      </c>
      <c r="R14" s="123">
        <f>Analiza!BB35</f>
        <v>2</v>
      </c>
      <c r="S14" s="119">
        <f>Analiza!BB35</f>
        <v>2</v>
      </c>
      <c r="T14" s="123"/>
      <c r="U14" s="125">
        <f>Analiza!BB34</f>
        <v>7</v>
      </c>
      <c r="W14">
        <f t="shared" si="0"/>
        <v>36</v>
      </c>
    </row>
    <row r="15" spans="2:23" ht="22.5" customHeight="1" thickBot="1">
      <c r="B15" s="54" t="s">
        <v>50</v>
      </c>
      <c r="C15" s="51">
        <v>1</v>
      </c>
      <c r="D15" s="28">
        <v>5</v>
      </c>
      <c r="E15" s="29">
        <v>4</v>
      </c>
      <c r="F15" s="30">
        <v>2</v>
      </c>
      <c r="G15" s="31">
        <v>8</v>
      </c>
      <c r="H15" s="32">
        <v>7</v>
      </c>
      <c r="I15" s="33">
        <v>3</v>
      </c>
      <c r="J15" s="34">
        <v>6</v>
      </c>
      <c r="K15" s="92" t="e">
        <f>Analiza!#REF!+Analiza!AU28</f>
        <v>#REF!</v>
      </c>
      <c r="L15" s="93" t="e">
        <f>Analiza!#REF!+Analiza!AV28</f>
        <v>#REF!</v>
      </c>
      <c r="M15" s="117">
        <f>Analiza!BI34</f>
        <v>5.5</v>
      </c>
      <c r="N15" s="120">
        <f>Analiza!BJ34</f>
        <v>3.5</v>
      </c>
      <c r="O15" s="120">
        <f>Analiza!BJ35</f>
        <v>5.5</v>
      </c>
      <c r="P15" s="120">
        <f>Analiza!BJ34</f>
        <v>3.5</v>
      </c>
      <c r="Q15" s="120">
        <f>Analiza!BI34</f>
        <v>5.5</v>
      </c>
      <c r="R15" s="120">
        <f>Analiza!BJ35</f>
        <v>5.5</v>
      </c>
      <c r="S15" s="122">
        <f>Analiza!BI35</f>
        <v>3.5</v>
      </c>
      <c r="T15" s="122">
        <f>Analiza!BI35</f>
        <v>3.5</v>
      </c>
      <c r="U15" s="131"/>
      <c r="W15">
        <f t="shared" si="0"/>
        <v>36</v>
      </c>
    </row>
    <row r="16" spans="3:22" ht="27" customHeight="1" thickBot="1">
      <c r="C16" s="35"/>
      <c r="D16" s="36"/>
      <c r="E16" s="35"/>
      <c r="F16" s="36"/>
      <c r="G16" s="35"/>
      <c r="H16" s="36"/>
      <c r="I16" s="35"/>
      <c r="K16" s="7" t="s">
        <v>22</v>
      </c>
      <c r="L16" s="5"/>
      <c r="M16" s="126">
        <f>SUM(M7:M15)</f>
        <v>36.25</v>
      </c>
      <c r="N16" s="127">
        <f aca="true" t="shared" si="1" ref="N16:U16">SUM(N7:N15)</f>
        <v>40.75</v>
      </c>
      <c r="O16" s="127">
        <f t="shared" si="1"/>
        <v>35.5</v>
      </c>
      <c r="P16" s="127">
        <f t="shared" si="1"/>
        <v>26.25</v>
      </c>
      <c r="Q16" s="127">
        <f t="shared" si="1"/>
        <v>37</v>
      </c>
      <c r="R16" s="127">
        <f t="shared" si="1"/>
        <v>31</v>
      </c>
      <c r="S16" s="127">
        <f t="shared" si="1"/>
        <v>42</v>
      </c>
      <c r="T16" s="128">
        <f t="shared" si="1"/>
        <v>36.5</v>
      </c>
      <c r="U16" s="129">
        <f t="shared" si="1"/>
        <v>36.5</v>
      </c>
      <c r="V16" s="8"/>
    </row>
    <row r="17" spans="5:22" ht="15.75">
      <c r="E17" s="5"/>
      <c r="G17" s="9"/>
      <c r="H17" s="10"/>
      <c r="I17" s="9"/>
      <c r="J17" s="10"/>
      <c r="K17" s="6"/>
      <c r="L17" s="6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3:22" ht="25.5">
      <c r="C18" s="9"/>
      <c r="D18" s="10"/>
      <c r="E18" s="9"/>
      <c r="F18" s="10"/>
      <c r="G18" s="9"/>
      <c r="H18" s="38" t="s">
        <v>20</v>
      </c>
      <c r="I18" s="9"/>
      <c r="J18" s="10"/>
      <c r="L18" s="39"/>
      <c r="M18" s="37">
        <f>9-M19</f>
        <v>3</v>
      </c>
      <c r="N18" s="37">
        <f aca="true" t="shared" si="2" ref="N18:U18">9-N19</f>
        <v>2</v>
      </c>
      <c r="O18" s="37">
        <f t="shared" si="2"/>
        <v>7</v>
      </c>
      <c r="P18" s="37">
        <f t="shared" si="2"/>
        <v>9</v>
      </c>
      <c r="Q18" s="37">
        <f t="shared" si="2"/>
        <v>4</v>
      </c>
      <c r="R18" s="37">
        <f t="shared" si="2"/>
        <v>8</v>
      </c>
      <c r="S18" s="37">
        <f t="shared" si="2"/>
        <v>1</v>
      </c>
      <c r="T18" s="37">
        <f t="shared" si="2"/>
        <v>5</v>
      </c>
      <c r="U18" s="37">
        <f t="shared" si="2"/>
        <v>5</v>
      </c>
      <c r="V18" s="8"/>
    </row>
    <row r="19" spans="10:21" ht="16.5" customHeight="1" hidden="1">
      <c r="J19" s="10"/>
      <c r="M19" s="48">
        <f>IF(M16&gt;=N16,1,0)+IF(M16&gt;=O16,1,0)+IF(M16&gt;=P16,1,0)+IF(M16&gt;=Q16,1,0)+IF(M16&gt;=R16,1,0)+IF(M16&gt;=S16,1,0)+IF(M16&gt;=T16,1,0)+IF(M16&gt;=U16,1,0)</f>
        <v>6</v>
      </c>
      <c r="N19" s="48">
        <f>IF(N16&gt;=O16,1,0)+IF(N16&gt;=P16,1,0)+IF(N16&gt;=Q16,1,0)+IF(N16&gt;=R16,1,0)+IF(N16&gt;=S16,1,0)++IF(N16&gt;=T16,1,0)+IF(N16&gt;=U16,1,0)+IF(N16&gt;=M16,1,0)</f>
        <v>7</v>
      </c>
      <c r="O19" s="48">
        <f>IF(O16&gt;=P16,1,0)+IF(O16&gt;=Q16,1,0)+IF(O16&gt;=R16,1,0)+IF(O16&gt;=S16,1,0)+IF(O16&gt;=N16,1,0)+IF(O16&gt;=U16,1,0)+IF(O16&gt;=M16,1,0)+IF(O16&gt;=N16,1,0)</f>
        <v>2</v>
      </c>
      <c r="P19" s="48">
        <f>IF(P16&gt;=Q16,1,0)+IF(P16&gt;=R16,1,0)+IF(P16&gt;=S16,1,0)+IF(P16&gt;=T16,1,0)+IF(P16&gt;=U16,1,0)+IF(P16&gt;=M16,1,0)+IF(P16&gt;=N16,1,0)+IF(P16&gt;=O16,1,0)</f>
        <v>0</v>
      </c>
      <c r="Q19" s="48">
        <f>IF(Q16&gt;=R16,1,0)+IF(Q16&gt;=S16,1,0)+IF(Q16&gt;=T16,1,0)+IF(Q16&gt;=U16,1,0)+IF(Q16&gt;=M16,1,0)+IF(Q16&gt;=N16,1,0)+IF(Q16&gt;=O16,1,0)+IF(Q16&gt;=P16,1,0)</f>
        <v>5</v>
      </c>
      <c r="R19" s="48">
        <f>IF(R16&gt;=S16,1,0)+IF(R16&gt;=T16,1,0)+IF(R16&gt;=U16,1,0)+IF(R16&gt;=M16,1,0)+IF(R16&gt;=N16,1,0)+IF(R16&gt;=O16,1,0)+IF(R16&gt;=P16,1,0)+IF(R16&gt;=Q16,1,0)</f>
        <v>1</v>
      </c>
      <c r="S19" s="48">
        <f>IF(S16&gt;=T16,1,0)+IF(S16&gt;=U16,1,0)+IF(S16&gt;=M16,1,0)+IF(S16&gt;=N16,1,0)+IF(S16&gt;=O16,1,0)+IF(S16&gt;=P16,1,0)+IF(S16&gt;=Q16,1,0)+IF(S16&gt;=R16,1,0)</f>
        <v>8</v>
      </c>
      <c r="T19" s="48">
        <f>IF(T16&gt;=U16,1,0)+IF(T16&gt;=M16,1,0)+IF(T16&gt;=N16,1,0)+IF(T16&gt;=O16,1,0)+IF(T16&gt;=P16,1,0)+IF(T16&gt;=Q16,1,0)+IF(T16&gt;=R16,1,0)+IF(T16&gt;=S16,1,0)</f>
        <v>4</v>
      </c>
      <c r="U19" s="48">
        <f>IF(U16&gt;=M16,1,0)+IF(U16&gt;=N16,1,0)+IF(U16&gt;=O16,1,0)+IF(U16&gt;=P16,1,0)+IF(U16&gt;=Q16,1,0)+IF(U16&gt;=R16,1,0)+IF(U16&gt;=S16,1,0)+IF(U16&gt;=T16,1,0)</f>
        <v>4</v>
      </c>
    </row>
  </sheetData>
  <mergeCells count="3">
    <mergeCell ref="C4:J4"/>
    <mergeCell ref="M4:U4"/>
    <mergeCell ref="K4:L6"/>
  </mergeCells>
  <printOptions horizontalCentered="1" verticalCentered="1"/>
  <pageMargins left="0.28" right="0.32" top="0.7" bottom="0.78" header="0.42" footer="0.5118110236220472"/>
  <pageSetup fitToHeight="0" fitToWidth="1" orientation="landscape" paperSize="9" r:id="rId1"/>
  <headerFooter alignWithMargins="0">
    <oddFooter>&amp;LOpracowanie: Janusz Woźniak</oddFooter>
  </headerFooter>
  <rowBreaks count="1" manualBreakCount="1">
    <brk id="1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1"/>
  <sheetViews>
    <sheetView workbookViewId="0" topLeftCell="A1">
      <selection activeCell="G4" sqref="G4"/>
    </sheetView>
  </sheetViews>
  <sheetFormatPr defaultColWidth="9.00390625" defaultRowHeight="12.75"/>
  <cols>
    <col min="1" max="1" width="3.00390625" style="0" customWidth="1"/>
    <col min="2" max="2" width="8.625" style="0" bestFit="1" customWidth="1"/>
    <col min="3" max="4" width="4.875" style="0" bestFit="1" customWidth="1"/>
    <col min="5" max="5" width="2.375" style="0" customWidth="1"/>
    <col min="6" max="6" width="2.625" style="0" bestFit="1" customWidth="1"/>
    <col min="8" max="8" width="8.375" style="0" customWidth="1"/>
    <col min="9" max="10" width="2.75390625" style="0" customWidth="1"/>
    <col min="11" max="11" width="7.375" style="0" customWidth="1"/>
    <col min="12" max="12" width="8.625" style="0" bestFit="1" customWidth="1"/>
    <col min="13" max="14" width="4.875" style="0" bestFit="1" customWidth="1"/>
    <col min="15" max="15" width="2.375" style="0" customWidth="1"/>
    <col min="16" max="16" width="2.625" style="0" bestFit="1" customWidth="1"/>
    <col min="18" max="18" width="8.375" style="0" customWidth="1"/>
    <col min="19" max="20" width="2.75390625" style="0" customWidth="1"/>
    <col min="21" max="21" width="7.125" style="0" customWidth="1"/>
    <col min="22" max="22" width="8.625" style="0" bestFit="1" customWidth="1"/>
    <col min="23" max="24" width="4.875" style="0" bestFit="1" customWidth="1"/>
    <col min="25" max="25" width="2.375" style="0" customWidth="1"/>
    <col min="26" max="26" width="2.625" style="0" bestFit="1" customWidth="1"/>
    <col min="28" max="28" width="8.375" style="0" customWidth="1"/>
    <col min="29" max="30" width="2.75390625" style="0" customWidth="1"/>
  </cols>
  <sheetData>
    <row r="1" spans="7:29" ht="15.75">
      <c r="G1" s="149" t="s">
        <v>33</v>
      </c>
      <c r="H1" s="149"/>
      <c r="I1" s="61"/>
      <c r="Q1" s="149" t="s">
        <v>35</v>
      </c>
      <c r="R1" s="149"/>
      <c r="S1" s="61"/>
      <c r="AA1" s="149" t="s">
        <v>36</v>
      </c>
      <c r="AB1" s="149"/>
      <c r="AC1" s="61"/>
    </row>
    <row r="2" spans="2:30" ht="12.75">
      <c r="B2" s="62" t="s">
        <v>28</v>
      </c>
      <c r="C2" s="62" t="s">
        <v>29</v>
      </c>
      <c r="D2" s="62" t="s">
        <v>30</v>
      </c>
      <c r="E2" s="150" t="s">
        <v>34</v>
      </c>
      <c r="F2" s="150"/>
      <c r="G2" s="62" t="s">
        <v>31</v>
      </c>
      <c r="H2" s="62" t="s">
        <v>32</v>
      </c>
      <c r="I2" s="146">
        <v>1</v>
      </c>
      <c r="J2" s="147"/>
      <c r="L2" s="62" t="s">
        <v>28</v>
      </c>
      <c r="M2" s="62" t="s">
        <v>29</v>
      </c>
      <c r="N2" s="62" t="s">
        <v>30</v>
      </c>
      <c r="O2" s="150" t="s">
        <v>34</v>
      </c>
      <c r="P2" s="150"/>
      <c r="Q2" s="62" t="s">
        <v>31</v>
      </c>
      <c r="R2" s="62" t="s">
        <v>32</v>
      </c>
      <c r="S2" s="146">
        <v>4</v>
      </c>
      <c r="T2" s="147"/>
      <c r="V2" s="62" t="s">
        <v>28</v>
      </c>
      <c r="W2" s="62" t="s">
        <v>29</v>
      </c>
      <c r="X2" s="62" t="s">
        <v>30</v>
      </c>
      <c r="Y2" s="150" t="s">
        <v>34</v>
      </c>
      <c r="Z2" s="150"/>
      <c r="AA2" s="62" t="s">
        <v>31</v>
      </c>
      <c r="AB2" s="62" t="s">
        <v>32</v>
      </c>
      <c r="AC2" s="146">
        <v>7</v>
      </c>
      <c r="AD2" s="147"/>
    </row>
    <row r="3" spans="5:30" ht="12.75">
      <c r="E3" s="63"/>
      <c r="F3" s="63"/>
      <c r="G3" s="148" t="s">
        <v>43</v>
      </c>
      <c r="H3" s="148"/>
      <c r="I3" s="63"/>
      <c r="J3" s="63"/>
      <c r="O3" s="63"/>
      <c r="P3" s="63"/>
      <c r="Q3" s="148" t="s">
        <v>45</v>
      </c>
      <c r="R3" s="148"/>
      <c r="S3" s="63"/>
      <c r="T3" s="63"/>
      <c r="Y3" s="63"/>
      <c r="Z3" s="63"/>
      <c r="AA3" s="148" t="s">
        <v>45</v>
      </c>
      <c r="AB3" s="148"/>
      <c r="AC3" s="63"/>
      <c r="AD3" s="63"/>
    </row>
    <row r="4" spans="5:30" ht="12.75">
      <c r="E4" s="59">
        <v>2</v>
      </c>
      <c r="F4" s="59">
        <v>6</v>
      </c>
      <c r="G4" s="60"/>
      <c r="H4" s="60"/>
      <c r="I4" s="59">
        <v>5</v>
      </c>
      <c r="J4" s="59">
        <v>3</v>
      </c>
      <c r="O4" s="59">
        <v>3</v>
      </c>
      <c r="P4" s="59">
        <v>7</v>
      </c>
      <c r="Q4" s="60"/>
      <c r="R4" s="60"/>
      <c r="S4" s="59">
        <v>6</v>
      </c>
      <c r="T4" s="59">
        <v>4</v>
      </c>
      <c r="Y4" s="59">
        <v>4</v>
      </c>
      <c r="Z4" s="59">
        <v>8</v>
      </c>
      <c r="AA4" s="60"/>
      <c r="AB4" s="60"/>
      <c r="AC4" s="59">
        <v>7</v>
      </c>
      <c r="AD4" s="59">
        <v>5</v>
      </c>
    </row>
    <row r="5" spans="5:30" ht="12.75">
      <c r="E5" s="59">
        <v>9</v>
      </c>
      <c r="F5" s="59">
        <v>8</v>
      </c>
      <c r="G5" s="60"/>
      <c r="H5" s="60"/>
      <c r="I5" s="59">
        <v>4</v>
      </c>
      <c r="J5" s="59">
        <v>7</v>
      </c>
      <c r="O5" s="59">
        <v>1</v>
      </c>
      <c r="P5" s="59">
        <v>9</v>
      </c>
      <c r="Q5" s="60"/>
      <c r="R5" s="60"/>
      <c r="S5" s="59">
        <v>5</v>
      </c>
      <c r="T5" s="59">
        <v>8</v>
      </c>
      <c r="Y5" s="59">
        <v>2</v>
      </c>
      <c r="Z5" s="59">
        <v>1</v>
      </c>
      <c r="AA5" s="60"/>
      <c r="AB5" s="60"/>
      <c r="AC5" s="59">
        <v>6</v>
      </c>
      <c r="AD5" s="59">
        <v>9</v>
      </c>
    </row>
    <row r="7" spans="5:30" ht="12.75">
      <c r="E7" s="145"/>
      <c r="F7" s="145"/>
      <c r="G7" s="148" t="s">
        <v>42</v>
      </c>
      <c r="H7" s="148"/>
      <c r="I7" s="146">
        <v>2</v>
      </c>
      <c r="J7" s="147"/>
      <c r="O7" s="145"/>
      <c r="P7" s="145"/>
      <c r="Q7" s="148" t="s">
        <v>42</v>
      </c>
      <c r="R7" s="148"/>
      <c r="S7" s="146">
        <v>5</v>
      </c>
      <c r="T7" s="147"/>
      <c r="Y7" s="145"/>
      <c r="Z7" s="145"/>
      <c r="AA7" s="148" t="s">
        <v>43</v>
      </c>
      <c r="AB7" s="148"/>
      <c r="AC7" s="146">
        <v>8</v>
      </c>
      <c r="AD7" s="147"/>
    </row>
    <row r="8" spans="5:30" ht="12.75">
      <c r="E8" s="59">
        <f>E4</f>
        <v>2</v>
      </c>
      <c r="F8" s="59">
        <f>F4</f>
        <v>6</v>
      </c>
      <c r="G8" s="60"/>
      <c r="H8" s="60"/>
      <c r="I8" s="59">
        <f>I4</f>
        <v>5</v>
      </c>
      <c r="J8" s="59">
        <f>J4</f>
        <v>3</v>
      </c>
      <c r="O8" s="59">
        <f>O4</f>
        <v>3</v>
      </c>
      <c r="P8" s="59">
        <f>P4</f>
        <v>7</v>
      </c>
      <c r="Q8" s="60"/>
      <c r="R8" s="60"/>
      <c r="S8" s="59">
        <f>S4</f>
        <v>6</v>
      </c>
      <c r="T8" s="59">
        <f>T4</f>
        <v>4</v>
      </c>
      <c r="Y8" s="59">
        <f>Y4</f>
        <v>4</v>
      </c>
      <c r="Z8" s="59">
        <f>Z4</f>
        <v>8</v>
      </c>
      <c r="AA8" s="60"/>
      <c r="AB8" s="60"/>
      <c r="AC8" s="59">
        <f>AC4</f>
        <v>7</v>
      </c>
      <c r="AD8" s="59">
        <f>AD4</f>
        <v>5</v>
      </c>
    </row>
    <row r="9" spans="5:30" ht="12.75">
      <c r="E9" s="59">
        <f>E5</f>
        <v>9</v>
      </c>
      <c r="F9" s="59">
        <f>F5</f>
        <v>8</v>
      </c>
      <c r="G9" s="60"/>
      <c r="H9" s="60"/>
      <c r="I9" s="59">
        <f>I5</f>
        <v>4</v>
      </c>
      <c r="J9" s="59">
        <f>J5</f>
        <v>7</v>
      </c>
      <c r="O9" s="59">
        <f>O5</f>
        <v>1</v>
      </c>
      <c r="P9" s="59">
        <f>P5</f>
        <v>9</v>
      </c>
      <c r="Q9" s="60"/>
      <c r="R9" s="60"/>
      <c r="S9" s="59">
        <f>S5</f>
        <v>5</v>
      </c>
      <c r="T9" s="59">
        <f>T5</f>
        <v>8</v>
      </c>
      <c r="Y9" s="59">
        <f>Y5</f>
        <v>2</v>
      </c>
      <c r="Z9" s="59">
        <f>Z5</f>
        <v>1</v>
      </c>
      <c r="AA9" s="60"/>
      <c r="AB9" s="60"/>
      <c r="AC9" s="59">
        <f>AC5</f>
        <v>6</v>
      </c>
      <c r="AD9" s="59">
        <f>AD5</f>
        <v>9</v>
      </c>
    </row>
    <row r="11" spans="5:30" ht="12.75">
      <c r="E11" s="145"/>
      <c r="F11" s="145"/>
      <c r="G11" s="148" t="s">
        <v>44</v>
      </c>
      <c r="H11" s="148"/>
      <c r="I11" s="146">
        <v>3</v>
      </c>
      <c r="J11" s="147"/>
      <c r="O11" s="145"/>
      <c r="P11" s="145"/>
      <c r="Q11" s="148" t="s">
        <v>44</v>
      </c>
      <c r="R11" s="148"/>
      <c r="S11" s="146">
        <v>6</v>
      </c>
      <c r="T11" s="147"/>
      <c r="Y11" s="145"/>
      <c r="Z11" s="145"/>
      <c r="AA11" s="148" t="s">
        <v>44</v>
      </c>
      <c r="AB11" s="148"/>
      <c r="AC11" s="146">
        <v>9</v>
      </c>
      <c r="AD11" s="147"/>
    </row>
    <row r="12" spans="5:30" ht="12.75">
      <c r="E12" s="59">
        <f>E8</f>
        <v>2</v>
      </c>
      <c r="F12" s="59">
        <f>F8</f>
        <v>6</v>
      </c>
      <c r="G12" s="60"/>
      <c r="H12" s="60"/>
      <c r="I12" s="59">
        <f>I8</f>
        <v>5</v>
      </c>
      <c r="J12" s="59">
        <f>J8</f>
        <v>3</v>
      </c>
      <c r="O12" s="59">
        <f>O8</f>
        <v>3</v>
      </c>
      <c r="P12" s="59">
        <f>P8</f>
        <v>7</v>
      </c>
      <c r="Q12" s="60"/>
      <c r="R12" s="60"/>
      <c r="S12" s="59">
        <f>S8</f>
        <v>6</v>
      </c>
      <c r="T12" s="59">
        <f>T8</f>
        <v>4</v>
      </c>
      <c r="Y12" s="59">
        <f>Y8</f>
        <v>4</v>
      </c>
      <c r="Z12" s="59">
        <f>Z8</f>
        <v>8</v>
      </c>
      <c r="AA12" s="60"/>
      <c r="AB12" s="60"/>
      <c r="AC12" s="59">
        <f>AC8</f>
        <v>7</v>
      </c>
      <c r="AD12" s="59">
        <f>AD8</f>
        <v>5</v>
      </c>
    </row>
    <row r="13" spans="5:30" ht="12.75">
      <c r="E13" s="59">
        <f>E9</f>
        <v>9</v>
      </c>
      <c r="F13" s="59">
        <f>F9</f>
        <v>8</v>
      </c>
      <c r="G13" s="60"/>
      <c r="H13" s="60"/>
      <c r="I13" s="59">
        <f>I9</f>
        <v>4</v>
      </c>
      <c r="J13" s="59">
        <f>J9</f>
        <v>7</v>
      </c>
      <c r="O13" s="59">
        <f>O9</f>
        <v>1</v>
      </c>
      <c r="P13" s="59">
        <f>P9</f>
        <v>9</v>
      </c>
      <c r="Q13" s="60"/>
      <c r="R13" s="60"/>
      <c r="S13" s="59">
        <f>S9</f>
        <v>5</v>
      </c>
      <c r="T13" s="59">
        <f>T9</f>
        <v>8</v>
      </c>
      <c r="Y13" s="59">
        <f>Y9</f>
        <v>2</v>
      </c>
      <c r="Z13" s="59">
        <f>Z9</f>
        <v>1</v>
      </c>
      <c r="AA13" s="60"/>
      <c r="AB13" s="60"/>
      <c r="AC13" s="59">
        <f>AC9</f>
        <v>6</v>
      </c>
      <c r="AD13" s="59">
        <f>AD9</f>
        <v>9</v>
      </c>
    </row>
    <row r="14" spans="22:24" ht="12.75">
      <c r="V14" s="87"/>
      <c r="W14" s="87"/>
      <c r="X14" s="87"/>
    </row>
    <row r="15" spans="7:29" ht="15.75">
      <c r="G15" s="149" t="s">
        <v>38</v>
      </c>
      <c r="H15" s="149"/>
      <c r="I15" s="61"/>
      <c r="Q15" s="149" t="s">
        <v>39</v>
      </c>
      <c r="R15" s="149"/>
      <c r="S15" s="61"/>
      <c r="AA15" s="149" t="s">
        <v>40</v>
      </c>
      <c r="AB15" s="149"/>
      <c r="AC15" s="61"/>
    </row>
    <row r="16" spans="2:30" ht="12.75">
      <c r="B16" s="62" t="s">
        <v>28</v>
      </c>
      <c r="C16" s="62" t="s">
        <v>29</v>
      </c>
      <c r="D16" s="62" t="s">
        <v>30</v>
      </c>
      <c r="E16" s="150" t="s">
        <v>34</v>
      </c>
      <c r="F16" s="150"/>
      <c r="G16" s="62" t="s">
        <v>31</v>
      </c>
      <c r="H16" s="62" t="s">
        <v>32</v>
      </c>
      <c r="I16" s="146">
        <v>10</v>
      </c>
      <c r="J16" s="147"/>
      <c r="L16" s="62" t="s">
        <v>28</v>
      </c>
      <c r="M16" s="62" t="s">
        <v>29</v>
      </c>
      <c r="N16" s="62" t="s">
        <v>30</v>
      </c>
      <c r="O16" s="150" t="s">
        <v>34</v>
      </c>
      <c r="P16" s="150"/>
      <c r="Q16" s="62" t="s">
        <v>31</v>
      </c>
      <c r="R16" s="62" t="s">
        <v>32</v>
      </c>
      <c r="S16" s="146">
        <v>13</v>
      </c>
      <c r="T16" s="147"/>
      <c r="V16" s="62" t="s">
        <v>28</v>
      </c>
      <c r="W16" s="62" t="s">
        <v>29</v>
      </c>
      <c r="X16" s="62" t="s">
        <v>30</v>
      </c>
      <c r="Y16" s="150" t="s">
        <v>34</v>
      </c>
      <c r="Z16" s="150"/>
      <c r="AA16" s="62" t="s">
        <v>31</v>
      </c>
      <c r="AB16" s="62" t="s">
        <v>32</v>
      </c>
      <c r="AC16" s="146">
        <v>16</v>
      </c>
      <c r="AD16" s="147"/>
    </row>
    <row r="17" spans="7:28" ht="12.75">
      <c r="G17" s="148" t="s">
        <v>45</v>
      </c>
      <c r="H17" s="148"/>
      <c r="Q17" s="148" t="s">
        <v>45</v>
      </c>
      <c r="R17" s="148"/>
      <c r="AA17" s="148" t="s">
        <v>44</v>
      </c>
      <c r="AB17" s="148"/>
    </row>
    <row r="18" spans="5:30" ht="12.75">
      <c r="E18" s="59">
        <v>5</v>
      </c>
      <c r="F18" s="59">
        <v>9</v>
      </c>
      <c r="G18" s="60"/>
      <c r="H18" s="60"/>
      <c r="I18" s="59">
        <v>8</v>
      </c>
      <c r="J18" s="59">
        <v>6</v>
      </c>
      <c r="O18" s="59">
        <v>6</v>
      </c>
      <c r="P18" s="59">
        <v>1</v>
      </c>
      <c r="Q18" s="60"/>
      <c r="R18" s="60"/>
      <c r="S18" s="59">
        <v>9</v>
      </c>
      <c r="T18" s="59">
        <v>7</v>
      </c>
      <c r="Y18" s="59">
        <v>7</v>
      </c>
      <c r="Z18" s="59">
        <v>2</v>
      </c>
      <c r="AA18" s="60"/>
      <c r="AB18" s="60"/>
      <c r="AC18" s="59">
        <v>1</v>
      </c>
      <c r="AD18" s="59">
        <v>8</v>
      </c>
    </row>
    <row r="19" spans="5:30" ht="12.75">
      <c r="E19" s="59">
        <v>3</v>
      </c>
      <c r="F19" s="59">
        <v>2</v>
      </c>
      <c r="G19" s="60"/>
      <c r="H19" s="60"/>
      <c r="I19" s="59">
        <v>7</v>
      </c>
      <c r="J19" s="59">
        <v>1</v>
      </c>
      <c r="O19" s="59">
        <v>4</v>
      </c>
      <c r="P19" s="59">
        <v>3</v>
      </c>
      <c r="Q19" s="60"/>
      <c r="R19" s="60"/>
      <c r="S19" s="59">
        <v>8</v>
      </c>
      <c r="T19" s="59">
        <v>2</v>
      </c>
      <c r="Y19" s="59">
        <v>5</v>
      </c>
      <c r="Z19" s="59">
        <v>4</v>
      </c>
      <c r="AA19" s="60"/>
      <c r="AB19" s="60"/>
      <c r="AC19" s="59">
        <v>9</v>
      </c>
      <c r="AD19" s="59">
        <v>3</v>
      </c>
    </row>
    <row r="21" spans="5:30" ht="12.75">
      <c r="E21" s="145"/>
      <c r="F21" s="145"/>
      <c r="G21" s="148" t="s">
        <v>43</v>
      </c>
      <c r="H21" s="148"/>
      <c r="I21" s="146">
        <v>11</v>
      </c>
      <c r="J21" s="147"/>
      <c r="O21" s="145"/>
      <c r="P21" s="145"/>
      <c r="Q21" s="148" t="s">
        <v>43</v>
      </c>
      <c r="R21" s="148"/>
      <c r="S21" s="146">
        <v>14</v>
      </c>
      <c r="T21" s="147"/>
      <c r="Y21" s="145"/>
      <c r="Z21" s="145"/>
      <c r="AA21" s="148" t="s">
        <v>43</v>
      </c>
      <c r="AB21" s="148"/>
      <c r="AC21" s="146">
        <v>17</v>
      </c>
      <c r="AD21" s="147"/>
    </row>
    <row r="22" spans="5:30" ht="12.75">
      <c r="E22" s="59">
        <f>E18</f>
        <v>5</v>
      </c>
      <c r="F22" s="59">
        <f>F18</f>
        <v>9</v>
      </c>
      <c r="G22" s="60"/>
      <c r="H22" s="60"/>
      <c r="I22" s="59">
        <f>I18</f>
        <v>8</v>
      </c>
      <c r="J22" s="59">
        <f>J18</f>
        <v>6</v>
      </c>
      <c r="O22" s="59">
        <f>O18</f>
        <v>6</v>
      </c>
      <c r="P22" s="59">
        <f>P18</f>
        <v>1</v>
      </c>
      <c r="Q22" s="60"/>
      <c r="R22" s="60"/>
      <c r="S22" s="59">
        <f>S18</f>
        <v>9</v>
      </c>
      <c r="T22" s="59">
        <f>T18</f>
        <v>7</v>
      </c>
      <c r="Y22" s="59">
        <f>Y18</f>
        <v>7</v>
      </c>
      <c r="Z22" s="59">
        <f>Z18</f>
        <v>2</v>
      </c>
      <c r="AA22" s="60"/>
      <c r="AB22" s="60"/>
      <c r="AC22" s="59">
        <f>AC18</f>
        <v>1</v>
      </c>
      <c r="AD22" s="59">
        <f>AD18</f>
        <v>8</v>
      </c>
    </row>
    <row r="23" spans="5:30" ht="12.75">
      <c r="E23" s="59">
        <f>E19</f>
        <v>3</v>
      </c>
      <c r="F23" s="59">
        <f>F19</f>
        <v>2</v>
      </c>
      <c r="G23" s="60"/>
      <c r="H23" s="60"/>
      <c r="I23" s="59">
        <f>I19</f>
        <v>7</v>
      </c>
      <c r="J23" s="59">
        <f>J19</f>
        <v>1</v>
      </c>
      <c r="O23" s="59">
        <f>O19</f>
        <v>4</v>
      </c>
      <c r="P23" s="59">
        <f>P19</f>
        <v>3</v>
      </c>
      <c r="Q23" s="60"/>
      <c r="R23" s="60"/>
      <c r="S23" s="59">
        <f>S19</f>
        <v>8</v>
      </c>
      <c r="T23" s="59">
        <f>T19</f>
        <v>2</v>
      </c>
      <c r="Y23" s="59">
        <f>Y19</f>
        <v>5</v>
      </c>
      <c r="Z23" s="59">
        <f>Z19</f>
        <v>4</v>
      </c>
      <c r="AA23" s="60"/>
      <c r="AB23" s="60"/>
      <c r="AC23" s="59">
        <f>AC19</f>
        <v>9</v>
      </c>
      <c r="AD23" s="59">
        <f>AD19</f>
        <v>3</v>
      </c>
    </row>
    <row r="25" spans="5:30" ht="12.75">
      <c r="E25" s="145"/>
      <c r="F25" s="145"/>
      <c r="G25" s="148" t="s">
        <v>42</v>
      </c>
      <c r="H25" s="148"/>
      <c r="I25" s="146">
        <v>12</v>
      </c>
      <c r="J25" s="147"/>
      <c r="O25" s="145"/>
      <c r="P25" s="145"/>
      <c r="Q25" s="148" t="s">
        <v>42</v>
      </c>
      <c r="R25" s="148"/>
      <c r="S25" s="146">
        <v>15</v>
      </c>
      <c r="T25" s="147"/>
      <c r="Y25" s="145"/>
      <c r="Z25" s="145"/>
      <c r="AA25" s="148" t="s">
        <v>42</v>
      </c>
      <c r="AB25" s="148"/>
      <c r="AC25" s="146">
        <v>18</v>
      </c>
      <c r="AD25" s="147"/>
    </row>
    <row r="26" spans="5:30" ht="12.75">
      <c r="E26" s="59">
        <f>E22</f>
        <v>5</v>
      </c>
      <c r="F26" s="59">
        <f>F22</f>
        <v>9</v>
      </c>
      <c r="G26" s="60"/>
      <c r="H26" s="60"/>
      <c r="I26" s="59">
        <f>I22</f>
        <v>8</v>
      </c>
      <c r="J26" s="59">
        <f>J22</f>
        <v>6</v>
      </c>
      <c r="O26" s="59">
        <f>O22</f>
        <v>6</v>
      </c>
      <c r="P26" s="59">
        <f>P22</f>
        <v>1</v>
      </c>
      <c r="Q26" s="60"/>
      <c r="R26" s="60"/>
      <c r="S26" s="59">
        <f>S22</f>
        <v>9</v>
      </c>
      <c r="T26" s="59">
        <f>T22</f>
        <v>7</v>
      </c>
      <c r="Y26" s="59">
        <f>Y22</f>
        <v>7</v>
      </c>
      <c r="Z26" s="59">
        <f>Z22</f>
        <v>2</v>
      </c>
      <c r="AA26" s="60"/>
      <c r="AB26" s="60"/>
      <c r="AC26" s="59">
        <f>AC22</f>
        <v>1</v>
      </c>
      <c r="AD26" s="59">
        <f>AD22</f>
        <v>8</v>
      </c>
    </row>
    <row r="27" spans="5:30" ht="12.75">
      <c r="E27" s="59">
        <f>E23</f>
        <v>3</v>
      </c>
      <c r="F27" s="59">
        <f>F23</f>
        <v>2</v>
      </c>
      <c r="G27" s="60"/>
      <c r="H27" s="60"/>
      <c r="I27" s="59">
        <f>I23</f>
        <v>7</v>
      </c>
      <c r="J27" s="59">
        <f>J23</f>
        <v>1</v>
      </c>
      <c r="O27" s="59">
        <f>O23</f>
        <v>4</v>
      </c>
      <c r="P27" s="59">
        <f>P23</f>
        <v>3</v>
      </c>
      <c r="Q27" s="60"/>
      <c r="R27" s="60"/>
      <c r="S27" s="59">
        <f>S23</f>
        <v>8</v>
      </c>
      <c r="T27" s="59">
        <f>T23</f>
        <v>2</v>
      </c>
      <c r="Y27" s="59">
        <f>Y23</f>
        <v>5</v>
      </c>
      <c r="Z27" s="59">
        <f>Z23</f>
        <v>4</v>
      </c>
      <c r="AA27" s="60"/>
      <c r="AB27" s="60"/>
      <c r="AC27" s="59">
        <f>AC23</f>
        <v>9</v>
      </c>
      <c r="AD27" s="59">
        <f>AD23</f>
        <v>3</v>
      </c>
    </row>
    <row r="28" spans="2:24" ht="12.75">
      <c r="B28" s="58"/>
      <c r="C28" s="58"/>
      <c r="D28" s="58"/>
      <c r="M28" s="58"/>
      <c r="N28" s="58"/>
      <c r="V28" s="58"/>
      <c r="W28" s="58"/>
      <c r="X28" s="58"/>
    </row>
    <row r="29" spans="7:29" ht="15.75">
      <c r="G29" s="149" t="s">
        <v>41</v>
      </c>
      <c r="H29" s="149"/>
      <c r="I29" s="61"/>
      <c r="Q29" s="149" t="s">
        <v>47</v>
      </c>
      <c r="R29" s="149"/>
      <c r="S29" s="61"/>
      <c r="AA29" s="149" t="s">
        <v>48</v>
      </c>
      <c r="AB29" s="149"/>
      <c r="AC29" s="61"/>
    </row>
    <row r="30" spans="2:30" ht="12.75">
      <c r="B30" s="62" t="s">
        <v>28</v>
      </c>
      <c r="C30" s="62" t="s">
        <v>29</v>
      </c>
      <c r="D30" s="62" t="s">
        <v>30</v>
      </c>
      <c r="E30" s="150" t="s">
        <v>34</v>
      </c>
      <c r="F30" s="150"/>
      <c r="G30" s="62" t="s">
        <v>31</v>
      </c>
      <c r="H30" s="62" t="s">
        <v>32</v>
      </c>
      <c r="I30" s="146">
        <v>19</v>
      </c>
      <c r="J30" s="147"/>
      <c r="L30" s="62" t="s">
        <v>28</v>
      </c>
      <c r="M30" s="62" t="s">
        <v>29</v>
      </c>
      <c r="N30" s="62" t="s">
        <v>30</v>
      </c>
      <c r="O30" s="150" t="s">
        <v>34</v>
      </c>
      <c r="P30" s="150"/>
      <c r="Q30" s="62" t="s">
        <v>31</v>
      </c>
      <c r="R30" s="62" t="s">
        <v>32</v>
      </c>
      <c r="S30" s="146">
        <v>22</v>
      </c>
      <c r="T30" s="147"/>
      <c r="V30" s="62" t="s">
        <v>28</v>
      </c>
      <c r="W30" s="62" t="s">
        <v>29</v>
      </c>
      <c r="X30" s="62" t="s">
        <v>30</v>
      </c>
      <c r="Y30" s="150" t="s">
        <v>34</v>
      </c>
      <c r="Z30" s="150"/>
      <c r="AA30" s="62" t="s">
        <v>31</v>
      </c>
      <c r="AB30" s="62" t="s">
        <v>32</v>
      </c>
      <c r="AC30" s="146">
        <v>25</v>
      </c>
      <c r="AD30" s="147"/>
    </row>
    <row r="31" spans="7:28" ht="12.75">
      <c r="G31" s="148" t="s">
        <v>44</v>
      </c>
      <c r="H31" s="148"/>
      <c r="Q31" s="148" t="s">
        <v>44</v>
      </c>
      <c r="R31" s="148"/>
      <c r="AA31" s="148" t="s">
        <v>44</v>
      </c>
      <c r="AB31" s="148"/>
    </row>
    <row r="32" spans="5:30" ht="12.75">
      <c r="E32" s="59">
        <v>8</v>
      </c>
      <c r="F32" s="59">
        <v>3</v>
      </c>
      <c r="G32" s="60"/>
      <c r="H32" s="60"/>
      <c r="I32" s="59">
        <v>2</v>
      </c>
      <c r="J32" s="59">
        <v>9</v>
      </c>
      <c r="O32" s="59">
        <v>9</v>
      </c>
      <c r="P32" s="59">
        <v>4</v>
      </c>
      <c r="Q32" s="60"/>
      <c r="R32" s="60"/>
      <c r="S32" s="59">
        <v>3</v>
      </c>
      <c r="T32" s="59">
        <v>1</v>
      </c>
      <c r="Y32" s="59">
        <v>1</v>
      </c>
      <c r="Z32" s="59">
        <v>5</v>
      </c>
      <c r="AA32" s="60"/>
      <c r="AB32" s="60"/>
      <c r="AC32" s="59">
        <v>4</v>
      </c>
      <c r="AD32" s="59">
        <v>2</v>
      </c>
    </row>
    <row r="33" spans="5:30" ht="12.75">
      <c r="E33" s="59">
        <v>6</v>
      </c>
      <c r="F33" s="59">
        <v>5</v>
      </c>
      <c r="G33" s="60"/>
      <c r="H33" s="60"/>
      <c r="I33" s="59">
        <v>1</v>
      </c>
      <c r="J33" s="59">
        <v>4</v>
      </c>
      <c r="O33" s="59">
        <v>7</v>
      </c>
      <c r="P33" s="59">
        <v>6</v>
      </c>
      <c r="Q33" s="60"/>
      <c r="R33" s="60"/>
      <c r="S33" s="59">
        <v>2</v>
      </c>
      <c r="T33" s="59">
        <v>5</v>
      </c>
      <c r="Y33" s="59">
        <v>8</v>
      </c>
      <c r="Z33" s="59">
        <v>7</v>
      </c>
      <c r="AA33" s="60"/>
      <c r="AB33" s="60"/>
      <c r="AC33" s="59">
        <v>3</v>
      </c>
      <c r="AD33" s="59">
        <v>6</v>
      </c>
    </row>
    <row r="35" spans="5:30" ht="12.75">
      <c r="E35" s="145"/>
      <c r="F35" s="145"/>
      <c r="G35" s="148" t="s">
        <v>45</v>
      </c>
      <c r="H35" s="148"/>
      <c r="I35" s="146">
        <v>20</v>
      </c>
      <c r="J35" s="147"/>
      <c r="O35" s="145"/>
      <c r="P35" s="145"/>
      <c r="Q35" s="148" t="s">
        <v>45</v>
      </c>
      <c r="R35" s="148"/>
      <c r="S35" s="146">
        <v>23</v>
      </c>
      <c r="T35" s="147"/>
      <c r="Y35" s="145"/>
      <c r="Z35" s="145"/>
      <c r="AA35" s="148" t="s">
        <v>45</v>
      </c>
      <c r="AB35" s="148"/>
      <c r="AC35" s="146">
        <v>26</v>
      </c>
      <c r="AD35" s="147"/>
    </row>
    <row r="36" spans="5:30" ht="12.75">
      <c r="E36" s="59">
        <f>E32</f>
        <v>8</v>
      </c>
      <c r="F36" s="59">
        <f>F32</f>
        <v>3</v>
      </c>
      <c r="G36" s="60"/>
      <c r="H36" s="60"/>
      <c r="I36" s="59">
        <f>I32</f>
        <v>2</v>
      </c>
      <c r="J36" s="59">
        <f>J32</f>
        <v>9</v>
      </c>
      <c r="O36" s="59">
        <f>O32</f>
        <v>9</v>
      </c>
      <c r="P36" s="59">
        <f>P32</f>
        <v>4</v>
      </c>
      <c r="Q36" s="60"/>
      <c r="R36" s="60"/>
      <c r="S36" s="59">
        <f>S32</f>
        <v>3</v>
      </c>
      <c r="T36" s="59">
        <f>T32</f>
        <v>1</v>
      </c>
      <c r="Y36" s="59">
        <f>Y32</f>
        <v>1</v>
      </c>
      <c r="Z36" s="59">
        <f>Z32</f>
        <v>5</v>
      </c>
      <c r="AA36" s="60"/>
      <c r="AB36" s="60"/>
      <c r="AC36" s="59">
        <f>AC32</f>
        <v>4</v>
      </c>
      <c r="AD36" s="59">
        <f>AD32</f>
        <v>2</v>
      </c>
    </row>
    <row r="37" spans="5:30" ht="12.75">
      <c r="E37" s="59">
        <f>E33</f>
        <v>6</v>
      </c>
      <c r="F37" s="59">
        <f>F33</f>
        <v>5</v>
      </c>
      <c r="G37" s="60"/>
      <c r="H37" s="60"/>
      <c r="I37" s="59">
        <f>I33</f>
        <v>1</v>
      </c>
      <c r="J37" s="59">
        <f>J33</f>
        <v>4</v>
      </c>
      <c r="O37" s="59">
        <f>O33</f>
        <v>7</v>
      </c>
      <c r="P37" s="59">
        <f>P33</f>
        <v>6</v>
      </c>
      <c r="Q37" s="60"/>
      <c r="R37" s="60"/>
      <c r="S37" s="59">
        <f>S33</f>
        <v>2</v>
      </c>
      <c r="T37" s="59">
        <f>T33</f>
        <v>5</v>
      </c>
      <c r="Y37" s="59">
        <f>Y33</f>
        <v>8</v>
      </c>
      <c r="Z37" s="59">
        <f>Z33</f>
        <v>7</v>
      </c>
      <c r="AA37" s="60"/>
      <c r="AB37" s="60"/>
      <c r="AC37" s="59">
        <f>AC33</f>
        <v>3</v>
      </c>
      <c r="AD37" s="59">
        <f>AD33</f>
        <v>6</v>
      </c>
    </row>
    <row r="39" spans="5:30" ht="12.75">
      <c r="E39" s="145"/>
      <c r="F39" s="145"/>
      <c r="G39" s="148" t="s">
        <v>42</v>
      </c>
      <c r="H39" s="148"/>
      <c r="I39" s="146">
        <v>21</v>
      </c>
      <c r="J39" s="147"/>
      <c r="O39" s="145"/>
      <c r="P39" s="145"/>
      <c r="Q39" s="148" t="s">
        <v>43</v>
      </c>
      <c r="R39" s="148"/>
      <c r="S39" s="146">
        <v>24</v>
      </c>
      <c r="T39" s="147"/>
      <c r="Y39" s="145"/>
      <c r="Z39" s="145"/>
      <c r="AA39" s="148" t="s">
        <v>43</v>
      </c>
      <c r="AB39" s="148"/>
      <c r="AC39" s="146">
        <v>27</v>
      </c>
      <c r="AD39" s="147"/>
    </row>
    <row r="40" spans="5:30" ht="12.75">
      <c r="E40" s="59">
        <f>E36</f>
        <v>8</v>
      </c>
      <c r="F40" s="59">
        <f>F36</f>
        <v>3</v>
      </c>
      <c r="G40" s="60"/>
      <c r="H40" s="60"/>
      <c r="I40" s="59">
        <f>I36</f>
        <v>2</v>
      </c>
      <c r="J40" s="59">
        <f>J36</f>
        <v>9</v>
      </c>
      <c r="O40" s="59">
        <f>O36</f>
        <v>9</v>
      </c>
      <c r="P40" s="59">
        <f>P36</f>
        <v>4</v>
      </c>
      <c r="Q40" s="60"/>
      <c r="R40" s="60"/>
      <c r="S40" s="59">
        <f>S36</f>
        <v>3</v>
      </c>
      <c r="T40" s="59">
        <f>T36</f>
        <v>1</v>
      </c>
      <c r="Y40" s="59">
        <f>Y36</f>
        <v>1</v>
      </c>
      <c r="Z40" s="59">
        <f>Z36</f>
        <v>5</v>
      </c>
      <c r="AA40" s="60"/>
      <c r="AB40" s="60"/>
      <c r="AC40" s="59">
        <f>AC36</f>
        <v>4</v>
      </c>
      <c r="AD40" s="59">
        <f>AD36</f>
        <v>2</v>
      </c>
    </row>
    <row r="41" spans="5:30" ht="12.75">
      <c r="E41" s="59">
        <f>E37</f>
        <v>6</v>
      </c>
      <c r="F41" s="59">
        <f>F37</f>
        <v>5</v>
      </c>
      <c r="G41" s="60"/>
      <c r="H41" s="60"/>
      <c r="I41" s="59">
        <f>I37</f>
        <v>1</v>
      </c>
      <c r="J41" s="59">
        <f>J37</f>
        <v>4</v>
      </c>
      <c r="O41" s="59">
        <f>O37</f>
        <v>7</v>
      </c>
      <c r="P41" s="59">
        <f>P37</f>
        <v>6</v>
      </c>
      <c r="Q41" s="60"/>
      <c r="R41" s="60"/>
      <c r="S41" s="59">
        <f>S37</f>
        <v>2</v>
      </c>
      <c r="T41" s="59">
        <f>T37</f>
        <v>5</v>
      </c>
      <c r="Y41" s="59">
        <f>Y37</f>
        <v>8</v>
      </c>
      <c r="Z41" s="59">
        <f>Z37</f>
        <v>7</v>
      </c>
      <c r="AA41" s="60"/>
      <c r="AB41" s="60"/>
      <c r="AC41" s="59">
        <f>AC37</f>
        <v>3</v>
      </c>
      <c r="AD41" s="59">
        <f>AD37</f>
        <v>6</v>
      </c>
    </row>
  </sheetData>
  <mergeCells count="90">
    <mergeCell ref="AC39:AD39"/>
    <mergeCell ref="AC30:AD30"/>
    <mergeCell ref="AA31:AB31"/>
    <mergeCell ref="Y35:Z35"/>
    <mergeCell ref="AA35:AB35"/>
    <mergeCell ref="AC35:AD35"/>
    <mergeCell ref="AA29:AB29"/>
    <mergeCell ref="Y30:Z30"/>
    <mergeCell ref="Y39:Z39"/>
    <mergeCell ref="AA39:AB39"/>
    <mergeCell ref="Q29:R29"/>
    <mergeCell ref="O30:P30"/>
    <mergeCell ref="G39:H39"/>
    <mergeCell ref="Q35:R35"/>
    <mergeCell ref="G31:H31"/>
    <mergeCell ref="G35:H35"/>
    <mergeCell ref="O39:P39"/>
    <mergeCell ref="Q39:R39"/>
    <mergeCell ref="Q31:R31"/>
    <mergeCell ref="O35:P35"/>
    <mergeCell ref="S30:T30"/>
    <mergeCell ref="E39:F39"/>
    <mergeCell ref="I39:J39"/>
    <mergeCell ref="I30:J30"/>
    <mergeCell ref="E35:F35"/>
    <mergeCell ref="I35:J35"/>
    <mergeCell ref="S35:T35"/>
    <mergeCell ref="S39:T39"/>
    <mergeCell ref="G25:H25"/>
    <mergeCell ref="E25:F25"/>
    <mergeCell ref="G29:H29"/>
    <mergeCell ref="E30:F30"/>
    <mergeCell ref="Q25:R25"/>
    <mergeCell ref="I25:J25"/>
    <mergeCell ref="O25:P25"/>
    <mergeCell ref="S25:T25"/>
    <mergeCell ref="AC16:AD16"/>
    <mergeCell ref="Y21:Z21"/>
    <mergeCell ref="AC21:AD21"/>
    <mergeCell ref="Y25:Z25"/>
    <mergeCell ref="AC25:AD25"/>
    <mergeCell ref="AA25:AB25"/>
    <mergeCell ref="Q21:R21"/>
    <mergeCell ref="AA21:AB21"/>
    <mergeCell ref="E21:F21"/>
    <mergeCell ref="I21:J21"/>
    <mergeCell ref="O21:P21"/>
    <mergeCell ref="S21:T21"/>
    <mergeCell ref="G21:H21"/>
    <mergeCell ref="G17:H17"/>
    <mergeCell ref="Q17:R17"/>
    <mergeCell ref="AA17:AB17"/>
    <mergeCell ref="G15:H15"/>
    <mergeCell ref="Q15:R15"/>
    <mergeCell ref="AA15:AB15"/>
    <mergeCell ref="Y16:Z16"/>
    <mergeCell ref="E16:F16"/>
    <mergeCell ref="I16:J16"/>
    <mergeCell ref="O16:P16"/>
    <mergeCell ref="S16:T16"/>
    <mergeCell ref="Y11:Z11"/>
    <mergeCell ref="AC11:AD11"/>
    <mergeCell ref="AA11:AB11"/>
    <mergeCell ref="AA1:AB1"/>
    <mergeCell ref="Y2:Z2"/>
    <mergeCell ref="AC2:AD2"/>
    <mergeCell ref="Y7:Z7"/>
    <mergeCell ref="AC7:AD7"/>
    <mergeCell ref="AA3:AB3"/>
    <mergeCell ref="AA7:AB7"/>
    <mergeCell ref="O11:P11"/>
    <mergeCell ref="S11:T11"/>
    <mergeCell ref="Q11:R11"/>
    <mergeCell ref="Q1:R1"/>
    <mergeCell ref="O2:P2"/>
    <mergeCell ref="S2:T2"/>
    <mergeCell ref="O7:P7"/>
    <mergeCell ref="S7:T7"/>
    <mergeCell ref="Q3:R3"/>
    <mergeCell ref="Q7:R7"/>
    <mergeCell ref="E11:F11"/>
    <mergeCell ref="I11:J11"/>
    <mergeCell ref="G11:H11"/>
    <mergeCell ref="G1:H1"/>
    <mergeCell ref="I2:J2"/>
    <mergeCell ref="E2:F2"/>
    <mergeCell ref="E7:F7"/>
    <mergeCell ref="I7:J7"/>
    <mergeCell ref="G3:H3"/>
    <mergeCell ref="G7:H7"/>
  </mergeCells>
  <printOptions/>
  <pageMargins left="0.75" right="0.75" top="0.51" bottom="0.58" header="0.41" footer="0.5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5"/>
  <sheetViews>
    <sheetView tabSelected="1" workbookViewId="0" topLeftCell="AP1">
      <selection activeCell="BN46" sqref="BN46"/>
    </sheetView>
  </sheetViews>
  <sheetFormatPr defaultColWidth="9.00390625" defaultRowHeight="12.75"/>
  <cols>
    <col min="1" max="2" width="4.75390625" style="0" customWidth="1"/>
    <col min="3" max="3" width="2.625" style="0" bestFit="1" customWidth="1"/>
    <col min="4" max="4" width="2.75390625" style="0" bestFit="1" customWidth="1"/>
    <col min="5" max="5" width="7.25390625" style="0" customWidth="1"/>
    <col min="6" max="6" width="6.875" style="0" customWidth="1"/>
    <col min="7" max="8" width="2.625" style="0" bestFit="1" customWidth="1"/>
    <col min="9" max="9" width="4.125" style="0" customWidth="1"/>
    <col min="10" max="10" width="2.625" style="0" bestFit="1" customWidth="1"/>
    <col min="11" max="11" width="2.75390625" style="0" bestFit="1" customWidth="1"/>
    <col min="12" max="12" width="7.25390625" style="0" customWidth="1"/>
    <col min="13" max="13" width="6.875" style="0" customWidth="1"/>
    <col min="14" max="15" width="2.625" style="0" bestFit="1" customWidth="1"/>
    <col min="16" max="16" width="4.375" style="0" customWidth="1"/>
    <col min="17" max="17" width="3.125" style="0" customWidth="1"/>
    <col min="18" max="18" width="2.75390625" style="0" bestFit="1" customWidth="1"/>
    <col min="19" max="19" width="7.25390625" style="0" customWidth="1"/>
    <col min="20" max="20" width="6.875" style="0" customWidth="1"/>
    <col min="21" max="22" width="2.625" style="0" bestFit="1" customWidth="1"/>
    <col min="23" max="23" width="4.875" style="0" customWidth="1"/>
    <col min="24" max="25" width="2.625" style="0" bestFit="1" customWidth="1"/>
    <col min="26" max="26" width="7.25390625" style="0" customWidth="1"/>
    <col min="27" max="27" width="6.875" style="0" customWidth="1"/>
    <col min="28" max="29" width="2.625" style="0" bestFit="1" customWidth="1"/>
    <col min="30" max="30" width="4.875" style="0" customWidth="1"/>
    <col min="31" max="32" width="2.625" style="0" bestFit="1" customWidth="1"/>
    <col min="33" max="33" width="7.25390625" style="0" customWidth="1"/>
    <col min="34" max="34" width="6.875" style="0" customWidth="1"/>
    <col min="35" max="36" width="2.625" style="0" bestFit="1" customWidth="1"/>
    <col min="37" max="37" width="4.875" style="0" customWidth="1"/>
    <col min="38" max="39" width="2.625" style="0" bestFit="1" customWidth="1"/>
    <col min="40" max="40" width="7.25390625" style="0" customWidth="1"/>
    <col min="41" max="41" width="6.875" style="0" customWidth="1"/>
    <col min="42" max="43" width="2.625" style="0" bestFit="1" customWidth="1"/>
    <col min="44" max="44" width="6.375" style="0" customWidth="1"/>
    <col min="45" max="46" width="2.625" style="0" bestFit="1" customWidth="1"/>
    <col min="47" max="47" width="7.25390625" style="0" customWidth="1"/>
    <col min="48" max="48" width="6.875" style="0" customWidth="1"/>
    <col min="49" max="50" width="2.625" style="0" bestFit="1" customWidth="1"/>
    <col min="51" max="51" width="6.75390625" style="0" customWidth="1"/>
    <col min="52" max="52" width="2.625" style="0" bestFit="1" customWidth="1"/>
    <col min="53" max="53" width="3.375" style="0" bestFit="1" customWidth="1"/>
    <col min="54" max="54" width="6.375" style="0" customWidth="1"/>
    <col min="55" max="55" width="7.125" style="0" customWidth="1"/>
    <col min="56" max="56" width="3.25390625" style="0" customWidth="1"/>
    <col min="57" max="57" width="2.625" style="0" bestFit="1" customWidth="1"/>
    <col min="59" max="59" width="2.625" style="0" bestFit="1" customWidth="1"/>
    <col min="60" max="60" width="3.375" style="0" bestFit="1" customWidth="1"/>
    <col min="61" max="61" width="7.25390625" style="0" customWidth="1"/>
    <col min="62" max="62" width="7.875" style="0" bestFit="1" customWidth="1"/>
    <col min="63" max="63" width="2.625" style="0" bestFit="1" customWidth="1"/>
    <col min="64" max="64" width="3.25390625" style="0" customWidth="1"/>
  </cols>
  <sheetData>
    <row r="1" spans="1:62" ht="15.75">
      <c r="A1" s="64">
        <v>0.1</v>
      </c>
      <c r="B1" s="65">
        <v>1.5</v>
      </c>
      <c r="E1" s="151" t="s">
        <v>33</v>
      </c>
      <c r="F1" s="151"/>
      <c r="L1" s="151" t="s">
        <v>35</v>
      </c>
      <c r="M1" s="151"/>
      <c r="S1" s="151" t="s">
        <v>36</v>
      </c>
      <c r="T1" s="151"/>
      <c r="Z1" s="151" t="s">
        <v>38</v>
      </c>
      <c r="AA1" s="151"/>
      <c r="AG1" s="151" t="s">
        <v>39</v>
      </c>
      <c r="AH1" s="151"/>
      <c r="AN1" s="151" t="s">
        <v>40</v>
      </c>
      <c r="AO1" s="151"/>
      <c r="AU1" s="151" t="s">
        <v>41</v>
      </c>
      <c r="AV1" s="151"/>
      <c r="BB1" s="151" t="s">
        <v>47</v>
      </c>
      <c r="BC1" s="151"/>
      <c r="BI1" s="151" t="s">
        <v>48</v>
      </c>
      <c r="BJ1" s="151"/>
    </row>
    <row r="2" spans="1:63" ht="12.75">
      <c r="A2" s="66">
        <v>0.33</v>
      </c>
      <c r="B2" s="67">
        <v>2.25</v>
      </c>
      <c r="E2" s="56" t="s">
        <v>31</v>
      </c>
      <c r="F2" s="56" t="s">
        <v>32</v>
      </c>
      <c r="G2" s="57"/>
      <c r="L2" s="56" t="s">
        <v>31</v>
      </c>
      <c r="M2" s="56" t="s">
        <v>32</v>
      </c>
      <c r="N2" s="57"/>
      <c r="S2" s="56" t="s">
        <v>31</v>
      </c>
      <c r="T2" s="56" t="s">
        <v>32</v>
      </c>
      <c r="U2" s="57"/>
      <c r="Z2" s="56" t="s">
        <v>31</v>
      </c>
      <c r="AA2" s="56" t="s">
        <v>32</v>
      </c>
      <c r="AB2" s="57"/>
      <c r="AG2" s="56" t="s">
        <v>31</v>
      </c>
      <c r="AH2" s="56" t="s">
        <v>32</v>
      </c>
      <c r="AI2" s="57"/>
      <c r="AN2" s="56" t="s">
        <v>31</v>
      </c>
      <c r="AO2" s="56" t="s">
        <v>32</v>
      </c>
      <c r="AP2" s="57"/>
      <c r="AU2" s="56" t="s">
        <v>31</v>
      </c>
      <c r="AV2" s="56" t="s">
        <v>32</v>
      </c>
      <c r="AW2" s="57"/>
      <c r="BB2" s="56" t="s">
        <v>31</v>
      </c>
      <c r="BC2" s="56" t="s">
        <v>32</v>
      </c>
      <c r="BD2" s="57"/>
      <c r="BI2" s="56" t="s">
        <v>31</v>
      </c>
      <c r="BJ2" s="56" t="s">
        <v>32</v>
      </c>
      <c r="BK2" s="57"/>
    </row>
    <row r="3" spans="1:64" ht="12.75">
      <c r="A3" s="68" t="s">
        <v>37</v>
      </c>
      <c r="B3" s="113">
        <v>3</v>
      </c>
      <c r="E3" s="69"/>
      <c r="F3" s="69"/>
      <c r="G3" s="146">
        <v>1</v>
      </c>
      <c r="H3" s="146"/>
      <c r="L3" s="69"/>
      <c r="M3" s="69"/>
      <c r="N3" s="146">
        <v>4</v>
      </c>
      <c r="O3" s="146"/>
      <c r="S3" s="69"/>
      <c r="T3" s="69"/>
      <c r="U3" s="146">
        <v>7</v>
      </c>
      <c r="V3" s="146"/>
      <c r="Z3" s="69"/>
      <c r="AA3" s="69"/>
      <c r="AB3" s="146">
        <v>10</v>
      </c>
      <c r="AC3" s="146"/>
      <c r="AG3" s="69"/>
      <c r="AH3" s="69"/>
      <c r="AI3" s="146">
        <v>13</v>
      </c>
      <c r="AJ3" s="146"/>
      <c r="AN3" s="69"/>
      <c r="AO3" s="69"/>
      <c r="AP3" s="146">
        <v>16</v>
      </c>
      <c r="AQ3" s="146"/>
      <c r="AU3" s="69"/>
      <c r="AV3" s="69"/>
      <c r="AW3" s="146">
        <v>19</v>
      </c>
      <c r="AX3" s="146"/>
      <c r="BB3" s="69"/>
      <c r="BC3" s="69"/>
      <c r="BD3" s="146">
        <v>22</v>
      </c>
      <c r="BE3" s="146"/>
      <c r="BI3" s="69"/>
      <c r="BJ3" s="69"/>
      <c r="BK3" s="146">
        <v>25</v>
      </c>
      <c r="BL3" s="146"/>
    </row>
    <row r="4" spans="3:64" ht="12.75">
      <c r="C4" s="59">
        <f>Zapisy!E4</f>
        <v>2</v>
      </c>
      <c r="D4" s="59">
        <f>Zapisy!F4</f>
        <v>6</v>
      </c>
      <c r="E4" s="70">
        <f>Zapisy!G4</f>
        <v>0</v>
      </c>
      <c r="F4" s="70">
        <f>Zapisy!H4</f>
        <v>0</v>
      </c>
      <c r="G4" s="59">
        <f>Zapisy!I4</f>
        <v>5</v>
      </c>
      <c r="H4" s="59">
        <f>Zapisy!J4</f>
        <v>3</v>
      </c>
      <c r="J4" s="59">
        <f>Zapisy!O4</f>
        <v>3</v>
      </c>
      <c r="K4" s="59">
        <f>Zapisy!P4</f>
        <v>7</v>
      </c>
      <c r="L4" s="70">
        <f>Zapisy!Q4</f>
        <v>0</v>
      </c>
      <c r="M4" s="70">
        <f>Zapisy!R4</f>
        <v>0</v>
      </c>
      <c r="N4" s="59">
        <f>Zapisy!S4</f>
        <v>6</v>
      </c>
      <c r="O4" s="59">
        <f>Zapisy!T4</f>
        <v>4</v>
      </c>
      <c r="Q4" s="59">
        <f>Zapisy!Y4</f>
        <v>4</v>
      </c>
      <c r="R4" s="59">
        <f>Zapisy!Z4</f>
        <v>8</v>
      </c>
      <c r="S4" s="70">
        <f>Zapisy!AA4</f>
        <v>0</v>
      </c>
      <c r="T4" s="70">
        <f>Zapisy!AB4</f>
        <v>0</v>
      </c>
      <c r="U4" s="59">
        <f>Zapisy!AC4</f>
        <v>7</v>
      </c>
      <c r="V4" s="59">
        <f>Zapisy!AD4</f>
        <v>5</v>
      </c>
      <c r="X4" s="59">
        <f>Zapisy!E18</f>
        <v>5</v>
      </c>
      <c r="Y4" s="59">
        <f>Zapisy!F18</f>
        <v>9</v>
      </c>
      <c r="Z4" s="70">
        <f>Zapisy!G18</f>
        <v>0</v>
      </c>
      <c r="AA4" s="70">
        <f>Zapisy!H18</f>
        <v>0</v>
      </c>
      <c r="AB4" s="59">
        <f>Zapisy!I18</f>
        <v>8</v>
      </c>
      <c r="AC4" s="59">
        <f>Zapisy!J18</f>
        <v>6</v>
      </c>
      <c r="AE4" s="59">
        <f>Zapisy!O18</f>
        <v>6</v>
      </c>
      <c r="AF4" s="59">
        <f>Zapisy!P18</f>
        <v>1</v>
      </c>
      <c r="AG4" s="70">
        <f>Zapisy!Q18</f>
        <v>0</v>
      </c>
      <c r="AH4" s="70">
        <f>Zapisy!R18</f>
        <v>0</v>
      </c>
      <c r="AI4" s="59">
        <f>Zapisy!S18</f>
        <v>9</v>
      </c>
      <c r="AJ4" s="59">
        <f>Zapisy!T18</f>
        <v>7</v>
      </c>
      <c r="AL4" s="59">
        <f>Zapisy!Y18</f>
        <v>7</v>
      </c>
      <c r="AM4" s="59">
        <f>Zapisy!Z18</f>
        <v>2</v>
      </c>
      <c r="AN4" s="70">
        <f>Zapisy!AA18</f>
        <v>0</v>
      </c>
      <c r="AO4" s="70">
        <f>Zapisy!AB18</f>
        <v>0</v>
      </c>
      <c r="AP4" s="59">
        <f>Zapisy!AC18</f>
        <v>1</v>
      </c>
      <c r="AQ4" s="59">
        <f>Zapisy!AD18</f>
        <v>8</v>
      </c>
      <c r="AS4" s="59">
        <f>Zapisy!E32</f>
        <v>8</v>
      </c>
      <c r="AT4" s="59">
        <f>Zapisy!F32</f>
        <v>3</v>
      </c>
      <c r="AU4" s="70">
        <f>Zapisy!G32</f>
        <v>0</v>
      </c>
      <c r="AV4" s="70">
        <f>Zapisy!H32</f>
        <v>0</v>
      </c>
      <c r="AW4" s="59">
        <f>Zapisy!I32</f>
        <v>2</v>
      </c>
      <c r="AX4" s="59">
        <f>Zapisy!J32</f>
        <v>9</v>
      </c>
      <c r="AZ4" s="59">
        <f>Zapisy!O32</f>
        <v>9</v>
      </c>
      <c r="BA4" s="59">
        <f>Zapisy!P32</f>
        <v>4</v>
      </c>
      <c r="BB4" s="70">
        <f>Zapisy!Q32</f>
        <v>0</v>
      </c>
      <c r="BC4" s="70">
        <f>Zapisy!R32</f>
        <v>0</v>
      </c>
      <c r="BD4" s="59">
        <f>Zapisy!S32</f>
        <v>3</v>
      </c>
      <c r="BE4" s="59">
        <f>Zapisy!T32</f>
        <v>1</v>
      </c>
      <c r="BG4" s="59">
        <f>Zapisy!Y32</f>
        <v>1</v>
      </c>
      <c r="BH4" s="59">
        <f>Zapisy!Z32</f>
        <v>5</v>
      </c>
      <c r="BI4" s="70">
        <f>Zapisy!AA32</f>
        <v>0</v>
      </c>
      <c r="BJ4" s="70">
        <f>Zapisy!AB32</f>
        <v>0</v>
      </c>
      <c r="BK4" s="59">
        <f>Zapisy!AC32</f>
        <v>4</v>
      </c>
      <c r="BL4" s="59">
        <f>Zapisy!AD32</f>
        <v>2</v>
      </c>
    </row>
    <row r="5" spans="3:64" ht="12.75">
      <c r="C5" s="59">
        <f>Zapisy!E5</f>
        <v>9</v>
      </c>
      <c r="D5" s="59">
        <f>Zapisy!F5</f>
        <v>8</v>
      </c>
      <c r="E5" s="70">
        <f>Zapisy!G5</f>
        <v>0</v>
      </c>
      <c r="F5" s="70">
        <f>Zapisy!H5</f>
        <v>0</v>
      </c>
      <c r="G5" s="59">
        <f>Zapisy!I5</f>
        <v>4</v>
      </c>
      <c r="H5" s="59">
        <f>Zapisy!J5</f>
        <v>7</v>
      </c>
      <c r="J5" s="59">
        <f>Zapisy!O5</f>
        <v>1</v>
      </c>
      <c r="K5" s="59">
        <f>Zapisy!P5</f>
        <v>9</v>
      </c>
      <c r="L5" s="70">
        <f>Zapisy!Q5</f>
        <v>0</v>
      </c>
      <c r="M5" s="70">
        <f>Zapisy!R5</f>
        <v>0</v>
      </c>
      <c r="N5" s="59">
        <f>Zapisy!S5</f>
        <v>5</v>
      </c>
      <c r="O5" s="59">
        <f>Zapisy!T5</f>
        <v>8</v>
      </c>
      <c r="Q5" s="59">
        <f>Zapisy!Y5</f>
        <v>2</v>
      </c>
      <c r="R5" s="59">
        <f>Zapisy!Z5</f>
        <v>1</v>
      </c>
      <c r="S5" s="70">
        <f>Zapisy!AA5</f>
        <v>0</v>
      </c>
      <c r="T5" s="70">
        <f>Zapisy!AB5</f>
        <v>0</v>
      </c>
      <c r="U5" s="59">
        <f>Zapisy!AC5</f>
        <v>6</v>
      </c>
      <c r="V5" s="59">
        <f>Zapisy!AD5</f>
        <v>9</v>
      </c>
      <c r="X5" s="59">
        <f>Zapisy!E19</f>
        <v>3</v>
      </c>
      <c r="Y5" s="59">
        <f>Zapisy!F19</f>
        <v>2</v>
      </c>
      <c r="Z5" s="70">
        <f>Zapisy!G19</f>
        <v>0</v>
      </c>
      <c r="AA5" s="70">
        <f>Zapisy!H19</f>
        <v>0</v>
      </c>
      <c r="AB5" s="59">
        <f>Zapisy!I19</f>
        <v>7</v>
      </c>
      <c r="AC5" s="59">
        <f>Zapisy!J19</f>
        <v>1</v>
      </c>
      <c r="AE5" s="59">
        <f>Zapisy!O19</f>
        <v>4</v>
      </c>
      <c r="AF5" s="59">
        <f>Zapisy!P19</f>
        <v>3</v>
      </c>
      <c r="AG5" s="70">
        <f>Zapisy!Q19</f>
        <v>0</v>
      </c>
      <c r="AH5" s="70">
        <f>Zapisy!R19</f>
        <v>0</v>
      </c>
      <c r="AI5" s="59">
        <f>Zapisy!S19</f>
        <v>8</v>
      </c>
      <c r="AJ5" s="59">
        <f>Zapisy!T19</f>
        <v>2</v>
      </c>
      <c r="AL5" s="59">
        <f>Zapisy!Y19</f>
        <v>5</v>
      </c>
      <c r="AM5" s="59">
        <f>Zapisy!Z19</f>
        <v>4</v>
      </c>
      <c r="AN5" s="70">
        <f>Zapisy!AA19</f>
        <v>0</v>
      </c>
      <c r="AO5" s="70">
        <f>Zapisy!AB19</f>
        <v>0</v>
      </c>
      <c r="AP5" s="59">
        <f>Zapisy!AC19</f>
        <v>9</v>
      </c>
      <c r="AQ5" s="59">
        <f>Zapisy!AD19</f>
        <v>3</v>
      </c>
      <c r="AS5" s="59">
        <f>Zapisy!E33</f>
        <v>6</v>
      </c>
      <c r="AT5" s="59">
        <f>Zapisy!F33</f>
        <v>5</v>
      </c>
      <c r="AU5" s="70">
        <f>Zapisy!G33</f>
        <v>0</v>
      </c>
      <c r="AV5" s="70">
        <f>Zapisy!H33</f>
        <v>0</v>
      </c>
      <c r="AW5" s="59">
        <f>Zapisy!I33</f>
        <v>1</v>
      </c>
      <c r="AX5" s="59">
        <f>Zapisy!J33</f>
        <v>4</v>
      </c>
      <c r="AZ5" s="59">
        <f>Zapisy!O33</f>
        <v>7</v>
      </c>
      <c r="BA5" s="59">
        <f>Zapisy!P33</f>
        <v>6</v>
      </c>
      <c r="BB5" s="70">
        <f>Zapisy!Q33</f>
        <v>0</v>
      </c>
      <c r="BC5" s="70">
        <f>Zapisy!R33</f>
        <v>0</v>
      </c>
      <c r="BD5" s="59">
        <f>Zapisy!S33</f>
        <v>2</v>
      </c>
      <c r="BE5" s="59">
        <f>Zapisy!T33</f>
        <v>5</v>
      </c>
      <c r="BG5" s="59">
        <f>Zapisy!Y33</f>
        <v>8</v>
      </c>
      <c r="BH5" s="59">
        <f>Zapisy!Z33</f>
        <v>7</v>
      </c>
      <c r="BI5" s="70">
        <f>Zapisy!AA33</f>
        <v>0</v>
      </c>
      <c r="BJ5" s="70">
        <f>Zapisy!AB33</f>
        <v>0</v>
      </c>
      <c r="BK5" s="59">
        <f>Zapisy!AC33</f>
        <v>3</v>
      </c>
      <c r="BL5" s="59">
        <f>Zapisy!AD33</f>
        <v>6</v>
      </c>
    </row>
    <row r="6" spans="5:62" ht="12.75" hidden="1">
      <c r="E6" s="85">
        <f>E4-F4</f>
        <v>0</v>
      </c>
      <c r="F6" s="85"/>
      <c r="L6" s="85">
        <f>L4-M4</f>
        <v>0</v>
      </c>
      <c r="M6" s="85"/>
      <c r="S6" s="85">
        <f>S4-T4</f>
        <v>0</v>
      </c>
      <c r="T6" s="85"/>
      <c r="Z6" s="85">
        <f>Z4-AA4</f>
        <v>0</v>
      </c>
      <c r="AA6" s="85"/>
      <c r="AG6" s="85">
        <f>AG4-AH4</f>
        <v>0</v>
      </c>
      <c r="AH6" s="85"/>
      <c r="AN6" s="85">
        <f>AN4-AO4</f>
        <v>0</v>
      </c>
      <c r="AO6" s="85"/>
      <c r="AU6" s="85">
        <f>AU4-AV4</f>
        <v>0</v>
      </c>
      <c r="AV6" s="85"/>
      <c r="BB6" s="85">
        <f>BB4-BC4</f>
        <v>0</v>
      </c>
      <c r="BC6" s="85"/>
      <c r="BI6" s="85">
        <f>BI4-BJ4</f>
        <v>0</v>
      </c>
      <c r="BJ6" s="85"/>
    </row>
    <row r="7" spans="5:62" ht="12.75" hidden="1">
      <c r="E7" s="85">
        <f>E5-F5</f>
        <v>0</v>
      </c>
      <c r="F7" s="85"/>
      <c r="L7" s="85">
        <f>L5-M5</f>
        <v>0</v>
      </c>
      <c r="M7" s="85"/>
      <c r="S7" s="85">
        <f>S5-T5</f>
        <v>0</v>
      </c>
      <c r="T7" s="85"/>
      <c r="Z7" s="85">
        <f>Z5-AA5</f>
        <v>0</v>
      </c>
      <c r="AA7" s="85"/>
      <c r="AG7" s="85">
        <f>AG5-AH5</f>
        <v>0</v>
      </c>
      <c r="AH7" s="85"/>
      <c r="AN7" s="85">
        <f>AN5-AO5</f>
        <v>0</v>
      </c>
      <c r="AO7" s="85"/>
      <c r="AU7" s="85">
        <f>AU5-AV5</f>
        <v>0</v>
      </c>
      <c r="AV7" s="85"/>
      <c r="BB7" s="85">
        <f>BB5-BC5</f>
        <v>0</v>
      </c>
      <c r="BC7" s="85"/>
      <c r="BI7" s="85">
        <f>BI5-BJ5</f>
        <v>0</v>
      </c>
      <c r="BJ7" s="85"/>
    </row>
    <row r="8" spans="3:64" ht="12.75">
      <c r="C8" s="59">
        <f>C4</f>
        <v>2</v>
      </c>
      <c r="D8" s="59">
        <f>D4</f>
        <v>6</v>
      </c>
      <c r="E8" s="86">
        <f>IF(E6&gt;E7,2,0)+IF(E6=E7,1,0)</f>
        <v>1</v>
      </c>
      <c r="F8" s="86">
        <f>2-E8</f>
        <v>1</v>
      </c>
      <c r="G8" s="59">
        <f>G4</f>
        <v>5</v>
      </c>
      <c r="H8" s="59">
        <f>H4</f>
        <v>3</v>
      </c>
      <c r="J8" s="59">
        <f>J4</f>
        <v>3</v>
      </c>
      <c r="K8" s="59">
        <f>K4</f>
        <v>7</v>
      </c>
      <c r="L8" s="86">
        <f>IF(L6&gt;L7,2,0)+IF(L6=L7,1,0)</f>
        <v>1</v>
      </c>
      <c r="M8" s="86">
        <f>2-L8</f>
        <v>1</v>
      </c>
      <c r="N8" s="59">
        <f>N4</f>
        <v>6</v>
      </c>
      <c r="O8" s="59">
        <f>O4</f>
        <v>4</v>
      </c>
      <c r="Q8" s="59">
        <f>Q4</f>
        <v>4</v>
      </c>
      <c r="R8" s="59">
        <f>R4</f>
        <v>8</v>
      </c>
      <c r="S8" s="86">
        <f>IF(S6&gt;S7,2,0)+IF(S6=S7,1,0)</f>
        <v>1</v>
      </c>
      <c r="T8" s="86">
        <f>2-S8</f>
        <v>1</v>
      </c>
      <c r="U8" s="59">
        <f>U4</f>
        <v>7</v>
      </c>
      <c r="V8" s="59">
        <f>V4</f>
        <v>5</v>
      </c>
      <c r="X8" s="59">
        <f>X4</f>
        <v>5</v>
      </c>
      <c r="Y8" s="59">
        <f>Y4</f>
        <v>9</v>
      </c>
      <c r="Z8" s="86">
        <f>IF(Z6&gt;Z7,2,0)+IF(Z6=Z7,1,0)</f>
        <v>1</v>
      </c>
      <c r="AA8" s="86">
        <f>2-Z8</f>
        <v>1</v>
      </c>
      <c r="AB8" s="59">
        <f>AB4</f>
        <v>8</v>
      </c>
      <c r="AC8" s="59">
        <f>AC4</f>
        <v>6</v>
      </c>
      <c r="AE8" s="59">
        <f>AE4</f>
        <v>6</v>
      </c>
      <c r="AF8" s="59">
        <f>AF4</f>
        <v>1</v>
      </c>
      <c r="AG8" s="86">
        <f>IF(AG6&gt;AG7,2,0)+IF(AG6=AG7,1,0)</f>
        <v>1</v>
      </c>
      <c r="AH8" s="86">
        <f>2-AG8</f>
        <v>1</v>
      </c>
      <c r="AI8" s="59">
        <f>AI4</f>
        <v>9</v>
      </c>
      <c r="AJ8" s="59">
        <f>AJ4</f>
        <v>7</v>
      </c>
      <c r="AL8" s="59">
        <f>AL4</f>
        <v>7</v>
      </c>
      <c r="AM8" s="59">
        <f>AM4</f>
        <v>2</v>
      </c>
      <c r="AN8" s="86">
        <f>IF(AN6&gt;AN7,2,0)+IF(AN6=AN7,1,0)</f>
        <v>1</v>
      </c>
      <c r="AO8" s="86">
        <f>2-AN8</f>
        <v>1</v>
      </c>
      <c r="AP8" s="59">
        <f>AP4</f>
        <v>1</v>
      </c>
      <c r="AQ8" s="59">
        <f>AQ4</f>
        <v>8</v>
      </c>
      <c r="AS8" s="59">
        <f>AS4</f>
        <v>8</v>
      </c>
      <c r="AT8" s="59">
        <f>AT4</f>
        <v>3</v>
      </c>
      <c r="AU8" s="86">
        <f>IF(AU6&gt;AU7,2,0)+IF(AU6=AU7,1,0)</f>
        <v>1</v>
      </c>
      <c r="AV8" s="86">
        <f>2-AU8</f>
        <v>1</v>
      </c>
      <c r="AW8" s="59">
        <f>AW4</f>
        <v>2</v>
      </c>
      <c r="AX8" s="59">
        <f>AX4</f>
        <v>9</v>
      </c>
      <c r="AZ8" s="59">
        <f>AZ4</f>
        <v>9</v>
      </c>
      <c r="BA8" s="59">
        <f>BA4</f>
        <v>4</v>
      </c>
      <c r="BB8" s="86">
        <f>IF(BB6&gt;BB7,2,0)+IF(BB6=BB7,1,0)</f>
        <v>1</v>
      </c>
      <c r="BC8" s="86">
        <f>2-BB8</f>
        <v>1</v>
      </c>
      <c r="BD8" s="59">
        <f>BD4</f>
        <v>3</v>
      </c>
      <c r="BE8" s="59">
        <f>BE4</f>
        <v>1</v>
      </c>
      <c r="BG8" s="59">
        <f>BG4</f>
        <v>1</v>
      </c>
      <c r="BH8" s="59">
        <f>BH4</f>
        <v>5</v>
      </c>
      <c r="BI8" s="86">
        <f>IF(BI6&gt;BI7,2,0)+IF(BI6=BI7,1,0)</f>
        <v>1</v>
      </c>
      <c r="BJ8" s="86">
        <f>2-BI8</f>
        <v>1</v>
      </c>
      <c r="BK8" s="59">
        <f>BK4</f>
        <v>4</v>
      </c>
      <c r="BL8" s="59">
        <f>BL4</f>
        <v>2</v>
      </c>
    </row>
    <row r="9" spans="3:64" ht="12.75">
      <c r="C9" s="59">
        <f>C5</f>
        <v>9</v>
      </c>
      <c r="D9" s="59">
        <f>D5</f>
        <v>8</v>
      </c>
      <c r="E9" s="86">
        <f>IF(E7&gt;E6,2,0)+IF(E7=E6,1,0)</f>
        <v>1</v>
      </c>
      <c r="F9" s="86">
        <f>2-E9</f>
        <v>1</v>
      </c>
      <c r="G9" s="59">
        <f>G5</f>
        <v>4</v>
      </c>
      <c r="H9" s="59">
        <f>H5</f>
        <v>7</v>
      </c>
      <c r="J9" s="59">
        <f>J5</f>
        <v>1</v>
      </c>
      <c r="K9" s="59">
        <f>K5</f>
        <v>9</v>
      </c>
      <c r="L9" s="86">
        <f>IF(L7&gt;L6,2,0)+IF(L7=L6,1,0)</f>
        <v>1</v>
      </c>
      <c r="M9" s="86">
        <f>2-L9</f>
        <v>1</v>
      </c>
      <c r="N9" s="59">
        <f>N5</f>
        <v>5</v>
      </c>
      <c r="O9" s="59">
        <f>O5</f>
        <v>8</v>
      </c>
      <c r="Q9" s="59">
        <f>Q5</f>
        <v>2</v>
      </c>
      <c r="R9" s="59">
        <f>R5</f>
        <v>1</v>
      </c>
      <c r="S9" s="86">
        <f>IF(S7&gt;S6,2,0)+IF(S7=S6,1,0)</f>
        <v>1</v>
      </c>
      <c r="T9" s="86">
        <f>2-S9</f>
        <v>1</v>
      </c>
      <c r="U9" s="59">
        <f>U5</f>
        <v>6</v>
      </c>
      <c r="V9" s="59">
        <f>V5</f>
        <v>9</v>
      </c>
      <c r="X9" s="59">
        <f>X5</f>
        <v>3</v>
      </c>
      <c r="Y9" s="59">
        <f>Y5</f>
        <v>2</v>
      </c>
      <c r="Z9" s="86">
        <f>IF(Z7&gt;Z6,2,0)+IF(Z7=Z6,1,0)</f>
        <v>1</v>
      </c>
      <c r="AA9" s="86">
        <f>2-Z9</f>
        <v>1</v>
      </c>
      <c r="AB9" s="59">
        <f>AB5</f>
        <v>7</v>
      </c>
      <c r="AC9" s="59">
        <f>AC5</f>
        <v>1</v>
      </c>
      <c r="AE9" s="59">
        <f>AE5</f>
        <v>4</v>
      </c>
      <c r="AF9" s="59">
        <f>AF5</f>
        <v>3</v>
      </c>
      <c r="AG9" s="86">
        <f>IF(AG7&gt;AG6,2,0)+IF(AG7=AG6,1,0)</f>
        <v>1</v>
      </c>
      <c r="AH9" s="86">
        <f>2-AG9</f>
        <v>1</v>
      </c>
      <c r="AI9" s="59">
        <f>AI5</f>
        <v>8</v>
      </c>
      <c r="AJ9" s="59">
        <f>AJ5</f>
        <v>2</v>
      </c>
      <c r="AL9" s="59">
        <f>AL5</f>
        <v>5</v>
      </c>
      <c r="AM9" s="59">
        <f>AM5</f>
        <v>4</v>
      </c>
      <c r="AN9" s="86">
        <f>IF(AN7&gt;AN6,2,0)+IF(AN7=AN6,1,0)</f>
        <v>1</v>
      </c>
      <c r="AO9" s="86">
        <f>2-AN9</f>
        <v>1</v>
      </c>
      <c r="AP9" s="59">
        <f>AP5</f>
        <v>9</v>
      </c>
      <c r="AQ9" s="59">
        <f>AQ5</f>
        <v>3</v>
      </c>
      <c r="AS9" s="59">
        <f>AS5</f>
        <v>6</v>
      </c>
      <c r="AT9" s="59">
        <f>AT5</f>
        <v>5</v>
      </c>
      <c r="AU9" s="86">
        <f>IF(AU7&gt;AU6,2,0)+IF(AU7=AU6,1,0)</f>
        <v>1</v>
      </c>
      <c r="AV9" s="86">
        <f>2-AU9</f>
        <v>1</v>
      </c>
      <c r="AW9" s="59">
        <f>AW5</f>
        <v>1</v>
      </c>
      <c r="AX9" s="59">
        <f>AX5</f>
        <v>4</v>
      </c>
      <c r="AZ9" s="59">
        <f>AZ5</f>
        <v>7</v>
      </c>
      <c r="BA9" s="59">
        <f>BA5</f>
        <v>6</v>
      </c>
      <c r="BB9" s="86">
        <f>IF(BB7&gt;BB6,2,0)+IF(BB7=BB6,1,0)</f>
        <v>1</v>
      </c>
      <c r="BC9" s="86">
        <f>2-BB9</f>
        <v>1</v>
      </c>
      <c r="BD9" s="59">
        <f>BD5</f>
        <v>2</v>
      </c>
      <c r="BE9" s="59">
        <f>BE5</f>
        <v>5</v>
      </c>
      <c r="BG9" s="59">
        <f>BG5</f>
        <v>8</v>
      </c>
      <c r="BH9" s="59">
        <f>BH5</f>
        <v>7</v>
      </c>
      <c r="BI9" s="86">
        <f>IF(BI7&gt;BI6,2,0)+IF(BI7=BI6,1,0)</f>
        <v>1</v>
      </c>
      <c r="BJ9" s="86">
        <f>2-BI9</f>
        <v>1</v>
      </c>
      <c r="BK9" s="59">
        <f>BK5</f>
        <v>3</v>
      </c>
      <c r="BL9" s="59">
        <f>BL5</f>
        <v>6</v>
      </c>
    </row>
    <row r="10" spans="5:64" ht="12.75">
      <c r="E10" s="69"/>
      <c r="F10" s="69"/>
      <c r="G10" s="146">
        <v>2</v>
      </c>
      <c r="H10" s="146"/>
      <c r="L10" s="69"/>
      <c r="M10" s="69"/>
      <c r="N10" s="146">
        <v>5</v>
      </c>
      <c r="O10" s="146"/>
      <c r="S10" s="69"/>
      <c r="T10" s="69"/>
      <c r="U10" s="146">
        <v>8</v>
      </c>
      <c r="V10" s="146"/>
      <c r="Z10" s="69"/>
      <c r="AA10" s="69"/>
      <c r="AB10" s="146">
        <v>11</v>
      </c>
      <c r="AC10" s="146"/>
      <c r="AG10" s="69"/>
      <c r="AH10" s="69"/>
      <c r="AI10" s="146">
        <v>14</v>
      </c>
      <c r="AJ10" s="146"/>
      <c r="AN10" s="69"/>
      <c r="AO10" s="69"/>
      <c r="AP10" s="146">
        <v>17</v>
      </c>
      <c r="AQ10" s="146"/>
      <c r="AU10" s="69"/>
      <c r="AV10" s="69"/>
      <c r="AW10" s="146">
        <v>20</v>
      </c>
      <c r="AX10" s="146"/>
      <c r="BB10" s="69"/>
      <c r="BC10" s="69"/>
      <c r="BD10" s="146">
        <v>23</v>
      </c>
      <c r="BE10" s="146"/>
      <c r="BI10" s="69"/>
      <c r="BJ10" s="69"/>
      <c r="BK10" s="146">
        <v>26</v>
      </c>
      <c r="BL10" s="146"/>
    </row>
    <row r="11" spans="3:64" ht="12.75">
      <c r="C11" s="59">
        <f>C4</f>
        <v>2</v>
      </c>
      <c r="D11" s="59">
        <f>D4</f>
        <v>6</v>
      </c>
      <c r="E11" s="70">
        <f>Zapisy!G8</f>
        <v>0</v>
      </c>
      <c r="F11" s="70">
        <f>Zapisy!H8</f>
        <v>0</v>
      </c>
      <c r="G11" s="59">
        <f>G4</f>
        <v>5</v>
      </c>
      <c r="H11" s="59">
        <f>H4</f>
        <v>3</v>
      </c>
      <c r="J11" s="59">
        <f>J4</f>
        <v>3</v>
      </c>
      <c r="K11" s="59">
        <f>K4</f>
        <v>7</v>
      </c>
      <c r="L11" s="70">
        <f>Zapisy!Q8</f>
        <v>0</v>
      </c>
      <c r="M11" s="70">
        <f>Zapisy!R8</f>
        <v>0</v>
      </c>
      <c r="N11" s="59">
        <f>N4</f>
        <v>6</v>
      </c>
      <c r="O11" s="59">
        <f>O4</f>
        <v>4</v>
      </c>
      <c r="Q11" s="59">
        <f>Q4</f>
        <v>4</v>
      </c>
      <c r="R11" s="59">
        <f>R4</f>
        <v>8</v>
      </c>
      <c r="S11" s="70">
        <f>Zapisy!AA8</f>
        <v>0</v>
      </c>
      <c r="T11" s="70">
        <f>Zapisy!AB8</f>
        <v>0</v>
      </c>
      <c r="U11" s="59">
        <f>U4</f>
        <v>7</v>
      </c>
      <c r="V11" s="59">
        <f>V4</f>
        <v>5</v>
      </c>
      <c r="X11" s="59">
        <f>X4</f>
        <v>5</v>
      </c>
      <c r="Y11" s="59">
        <f>Y4</f>
        <v>9</v>
      </c>
      <c r="Z11" s="70">
        <f>Zapisy!G22</f>
        <v>0</v>
      </c>
      <c r="AA11" s="70">
        <f>Zapisy!H22</f>
        <v>0</v>
      </c>
      <c r="AB11" s="59">
        <f>AB4</f>
        <v>8</v>
      </c>
      <c r="AC11" s="59">
        <f>AC4</f>
        <v>6</v>
      </c>
      <c r="AE11" s="59">
        <f>AE4</f>
        <v>6</v>
      </c>
      <c r="AF11" s="59">
        <f>AF4</f>
        <v>1</v>
      </c>
      <c r="AG11" s="70">
        <f>Zapisy!Q22</f>
        <v>0</v>
      </c>
      <c r="AH11" s="70">
        <f>Zapisy!R22</f>
        <v>0</v>
      </c>
      <c r="AI11" s="59">
        <f>AI4</f>
        <v>9</v>
      </c>
      <c r="AJ11" s="59">
        <f>AJ4</f>
        <v>7</v>
      </c>
      <c r="AL11" s="59">
        <f>AL4</f>
        <v>7</v>
      </c>
      <c r="AM11" s="59">
        <f>AM4</f>
        <v>2</v>
      </c>
      <c r="AN11" s="70">
        <f>Zapisy!AA22</f>
        <v>0</v>
      </c>
      <c r="AO11" s="70">
        <f>Zapisy!AB22</f>
        <v>0</v>
      </c>
      <c r="AP11" s="59">
        <f>AP4</f>
        <v>1</v>
      </c>
      <c r="AQ11" s="59">
        <f>AQ4</f>
        <v>8</v>
      </c>
      <c r="AS11" s="59">
        <f>AS4</f>
        <v>8</v>
      </c>
      <c r="AT11" s="59">
        <f>AT4</f>
        <v>3</v>
      </c>
      <c r="AU11" s="70">
        <f>Zapisy!G36</f>
        <v>0</v>
      </c>
      <c r="AV11" s="70">
        <f>Zapisy!H36</f>
        <v>0</v>
      </c>
      <c r="AW11" s="59">
        <f>AW4</f>
        <v>2</v>
      </c>
      <c r="AX11" s="59">
        <f>AX4</f>
        <v>9</v>
      </c>
      <c r="AZ11" s="59">
        <f>AZ4</f>
        <v>9</v>
      </c>
      <c r="BA11" s="59">
        <f>BA4</f>
        <v>4</v>
      </c>
      <c r="BB11" s="70">
        <f>Zapisy!Q36</f>
        <v>0</v>
      </c>
      <c r="BC11" s="70">
        <f>Zapisy!R36</f>
        <v>0</v>
      </c>
      <c r="BD11" s="59">
        <f>BD4</f>
        <v>3</v>
      </c>
      <c r="BE11" s="59">
        <f>BE4</f>
        <v>1</v>
      </c>
      <c r="BG11" s="59">
        <f>BG4</f>
        <v>1</v>
      </c>
      <c r="BH11" s="59">
        <f>BH4</f>
        <v>5</v>
      </c>
      <c r="BI11" s="70">
        <f>Zapisy!AA36</f>
        <v>0</v>
      </c>
      <c r="BJ11" s="70">
        <f>Zapisy!AB36</f>
        <v>0</v>
      </c>
      <c r="BK11" s="59">
        <f>BK4</f>
        <v>4</v>
      </c>
      <c r="BL11" s="59">
        <f>BL4</f>
        <v>2</v>
      </c>
    </row>
    <row r="12" spans="3:64" ht="12.75">
      <c r="C12" s="59">
        <f>C5</f>
        <v>9</v>
      </c>
      <c r="D12" s="59">
        <f>D5</f>
        <v>8</v>
      </c>
      <c r="E12" s="70">
        <f>Zapisy!G9</f>
        <v>0</v>
      </c>
      <c r="F12" s="70">
        <f>Zapisy!H9</f>
        <v>0</v>
      </c>
      <c r="G12" s="59">
        <f>G5</f>
        <v>4</v>
      </c>
      <c r="H12" s="59">
        <f>H5</f>
        <v>7</v>
      </c>
      <c r="J12" s="59">
        <f>J5</f>
        <v>1</v>
      </c>
      <c r="K12" s="59">
        <f>K5</f>
        <v>9</v>
      </c>
      <c r="L12" s="70">
        <f>Zapisy!Q9</f>
        <v>0</v>
      </c>
      <c r="M12" s="70">
        <f>Zapisy!R9</f>
        <v>0</v>
      </c>
      <c r="N12" s="59">
        <f>N5</f>
        <v>5</v>
      </c>
      <c r="O12" s="59">
        <f>O5</f>
        <v>8</v>
      </c>
      <c r="Q12" s="59">
        <f>Q5</f>
        <v>2</v>
      </c>
      <c r="R12" s="59">
        <f>R5</f>
        <v>1</v>
      </c>
      <c r="S12" s="70">
        <f>Zapisy!AA9</f>
        <v>0</v>
      </c>
      <c r="T12" s="70">
        <f>Zapisy!AB9</f>
        <v>0</v>
      </c>
      <c r="U12" s="59">
        <f>U5</f>
        <v>6</v>
      </c>
      <c r="V12" s="59">
        <f>V5</f>
        <v>9</v>
      </c>
      <c r="X12" s="59">
        <f>X5</f>
        <v>3</v>
      </c>
      <c r="Y12" s="59">
        <f>Y5</f>
        <v>2</v>
      </c>
      <c r="Z12" s="70">
        <f>Zapisy!G23</f>
        <v>0</v>
      </c>
      <c r="AA12" s="70">
        <f>Zapisy!H23</f>
        <v>0</v>
      </c>
      <c r="AB12" s="59">
        <f>AB5</f>
        <v>7</v>
      </c>
      <c r="AC12" s="59">
        <f>AC5</f>
        <v>1</v>
      </c>
      <c r="AE12" s="59">
        <f>AE5</f>
        <v>4</v>
      </c>
      <c r="AF12" s="59">
        <f>AF5</f>
        <v>3</v>
      </c>
      <c r="AG12" s="70">
        <f>Zapisy!Q23</f>
        <v>0</v>
      </c>
      <c r="AH12" s="70">
        <f>Zapisy!R23</f>
        <v>0</v>
      </c>
      <c r="AI12" s="59">
        <f>AI5</f>
        <v>8</v>
      </c>
      <c r="AJ12" s="59">
        <f>AJ5</f>
        <v>2</v>
      </c>
      <c r="AL12" s="59">
        <f>AL5</f>
        <v>5</v>
      </c>
      <c r="AM12" s="59">
        <f>AM5</f>
        <v>4</v>
      </c>
      <c r="AN12" s="70">
        <f>Zapisy!AA23</f>
        <v>0</v>
      </c>
      <c r="AO12" s="70">
        <f>Zapisy!AB23</f>
        <v>0</v>
      </c>
      <c r="AP12" s="59">
        <f>AP5</f>
        <v>9</v>
      </c>
      <c r="AQ12" s="59">
        <f>AQ5</f>
        <v>3</v>
      </c>
      <c r="AS12" s="59">
        <f>AS5</f>
        <v>6</v>
      </c>
      <c r="AT12" s="59">
        <f>AT5</f>
        <v>5</v>
      </c>
      <c r="AU12" s="70">
        <f>Zapisy!G37</f>
        <v>0</v>
      </c>
      <c r="AV12" s="70">
        <f>Zapisy!H37</f>
        <v>0</v>
      </c>
      <c r="AW12" s="59">
        <f>AW5</f>
        <v>1</v>
      </c>
      <c r="AX12" s="59">
        <f>AX5</f>
        <v>4</v>
      </c>
      <c r="AZ12" s="59">
        <f>AZ5</f>
        <v>7</v>
      </c>
      <c r="BA12" s="59">
        <f>BA5</f>
        <v>6</v>
      </c>
      <c r="BB12" s="70">
        <f>Zapisy!Q37</f>
        <v>0</v>
      </c>
      <c r="BC12" s="70">
        <f>Zapisy!R37</f>
        <v>0</v>
      </c>
      <c r="BD12" s="59">
        <f>BD5</f>
        <v>2</v>
      </c>
      <c r="BE12" s="59">
        <f>BE5</f>
        <v>5</v>
      </c>
      <c r="BG12" s="59">
        <f>BG5</f>
        <v>8</v>
      </c>
      <c r="BH12" s="59">
        <f>BH5</f>
        <v>7</v>
      </c>
      <c r="BI12" s="70">
        <f>Zapisy!AA37</f>
        <v>0</v>
      </c>
      <c r="BJ12" s="70">
        <f>Zapisy!AB37</f>
        <v>0</v>
      </c>
      <c r="BK12" s="59">
        <f>BK5</f>
        <v>3</v>
      </c>
      <c r="BL12" s="59">
        <f>BL5</f>
        <v>6</v>
      </c>
    </row>
    <row r="13" spans="4:63" ht="12.75" hidden="1">
      <c r="D13" s="71"/>
      <c r="E13" s="85">
        <f>E11-F11</f>
        <v>0</v>
      </c>
      <c r="F13" s="85"/>
      <c r="G13" s="71"/>
      <c r="K13" s="71"/>
      <c r="L13" s="85">
        <f>L11-M11</f>
        <v>0</v>
      </c>
      <c r="M13" s="85"/>
      <c r="N13" s="71"/>
      <c r="R13" s="71"/>
      <c r="S13" s="85">
        <f>S11-T11</f>
        <v>0</v>
      </c>
      <c r="T13" s="85"/>
      <c r="U13" s="71"/>
      <c r="Y13" s="71"/>
      <c r="Z13" s="85">
        <f>Z11-AA11</f>
        <v>0</v>
      </c>
      <c r="AA13" s="85"/>
      <c r="AB13" s="71"/>
      <c r="AF13" s="71"/>
      <c r="AG13" s="85">
        <f>AG11-AH11</f>
        <v>0</v>
      </c>
      <c r="AH13" s="85"/>
      <c r="AI13" s="71"/>
      <c r="AM13" s="71"/>
      <c r="AN13" s="85">
        <f>AN11-AO11</f>
        <v>0</v>
      </c>
      <c r="AO13" s="85"/>
      <c r="AP13" s="71"/>
      <c r="AT13" s="71"/>
      <c r="AU13" s="85">
        <f>AU11-AV11</f>
        <v>0</v>
      </c>
      <c r="AV13" s="85"/>
      <c r="AW13" s="71"/>
      <c r="BA13" s="71"/>
      <c r="BB13" s="85">
        <f>BB11-BC11</f>
        <v>0</v>
      </c>
      <c r="BC13" s="85"/>
      <c r="BD13" s="71"/>
      <c r="BH13" s="71"/>
      <c r="BI13" s="85">
        <f>BI11-BJ11</f>
        <v>0</v>
      </c>
      <c r="BJ13" s="85"/>
      <c r="BK13" s="71"/>
    </row>
    <row r="14" spans="4:63" ht="12.75" hidden="1">
      <c r="D14" s="71"/>
      <c r="E14" s="85">
        <f>E12-F12</f>
        <v>0</v>
      </c>
      <c r="F14" s="85"/>
      <c r="G14" s="71"/>
      <c r="K14" s="71"/>
      <c r="L14" s="85">
        <f>L12-M12</f>
        <v>0</v>
      </c>
      <c r="M14" s="85"/>
      <c r="N14" s="71"/>
      <c r="R14" s="71"/>
      <c r="S14" s="85">
        <f>S12-T12</f>
        <v>0</v>
      </c>
      <c r="T14" s="85"/>
      <c r="U14" s="71"/>
      <c r="Y14" s="71"/>
      <c r="Z14" s="85">
        <f>Z12-AA12</f>
        <v>0</v>
      </c>
      <c r="AA14" s="85"/>
      <c r="AB14" s="71"/>
      <c r="AF14" s="71"/>
      <c r="AG14" s="85">
        <f>AG12-AH12</f>
        <v>0</v>
      </c>
      <c r="AH14" s="85"/>
      <c r="AI14" s="71"/>
      <c r="AM14" s="71"/>
      <c r="AN14" s="85">
        <f>AN12-AO12</f>
        <v>0</v>
      </c>
      <c r="AO14" s="85"/>
      <c r="AP14" s="71"/>
      <c r="AT14" s="71"/>
      <c r="AU14" s="85">
        <f>AU12-AV12</f>
        <v>0</v>
      </c>
      <c r="AV14" s="85"/>
      <c r="AW14" s="71"/>
      <c r="BA14" s="71"/>
      <c r="BB14" s="85">
        <f>BB12-BC12</f>
        <v>0</v>
      </c>
      <c r="BC14" s="85"/>
      <c r="BD14" s="71"/>
      <c r="BH14" s="71"/>
      <c r="BI14" s="85">
        <f>BI12-BJ12</f>
        <v>0</v>
      </c>
      <c r="BJ14" s="85"/>
      <c r="BK14" s="71"/>
    </row>
    <row r="15" spans="3:64" ht="12.75">
      <c r="C15" s="59">
        <f>C11</f>
        <v>2</v>
      </c>
      <c r="D15" s="59">
        <f>D11</f>
        <v>6</v>
      </c>
      <c r="E15" s="86">
        <f>IF(E13&gt;E14,2,0)+IF(E13=E14,1,0)</f>
        <v>1</v>
      </c>
      <c r="F15" s="86">
        <f>2-E15</f>
        <v>1</v>
      </c>
      <c r="G15" s="59">
        <f>G11</f>
        <v>5</v>
      </c>
      <c r="H15" s="59">
        <f>H11</f>
        <v>3</v>
      </c>
      <c r="J15" s="59">
        <f>J11</f>
        <v>3</v>
      </c>
      <c r="K15" s="59">
        <f>K11</f>
        <v>7</v>
      </c>
      <c r="L15" s="86">
        <f>IF(L13&gt;L14,2,0)+IF(L13=L14,1,0)</f>
        <v>1</v>
      </c>
      <c r="M15" s="86">
        <f>2-L15</f>
        <v>1</v>
      </c>
      <c r="N15" s="59">
        <f>N11</f>
        <v>6</v>
      </c>
      <c r="O15" s="59">
        <f>O11</f>
        <v>4</v>
      </c>
      <c r="Q15" s="59">
        <f>Q11</f>
        <v>4</v>
      </c>
      <c r="R15" s="59">
        <f>R11</f>
        <v>8</v>
      </c>
      <c r="S15" s="86">
        <f>IF(S13&gt;S14,2,0)+IF(S13=S14,1,0)</f>
        <v>1</v>
      </c>
      <c r="T15" s="86">
        <f>2-S15</f>
        <v>1</v>
      </c>
      <c r="U15" s="59">
        <f>U11</f>
        <v>7</v>
      </c>
      <c r="V15" s="59">
        <f>V11</f>
        <v>5</v>
      </c>
      <c r="X15" s="59">
        <f>X11</f>
        <v>5</v>
      </c>
      <c r="Y15" s="59">
        <f>Y11</f>
        <v>9</v>
      </c>
      <c r="Z15" s="86">
        <f>IF(Z13&gt;Z14,2,0)+IF(Z13=Z14,1,0)</f>
        <v>1</v>
      </c>
      <c r="AA15" s="86">
        <f>2-Z15</f>
        <v>1</v>
      </c>
      <c r="AB15" s="59">
        <f>AB11</f>
        <v>8</v>
      </c>
      <c r="AC15" s="59">
        <f>AC11</f>
        <v>6</v>
      </c>
      <c r="AE15" s="59">
        <f>AE11</f>
        <v>6</v>
      </c>
      <c r="AF15" s="59">
        <f>AF11</f>
        <v>1</v>
      </c>
      <c r="AG15" s="86">
        <f>IF(AG13&gt;AG14,2,0)+IF(AG13=AG14,1,0)</f>
        <v>1</v>
      </c>
      <c r="AH15" s="86">
        <f>2-AG15</f>
        <v>1</v>
      </c>
      <c r="AI15" s="59">
        <f>AI11</f>
        <v>9</v>
      </c>
      <c r="AJ15" s="59">
        <f>AJ11</f>
        <v>7</v>
      </c>
      <c r="AL15" s="59">
        <f>AL11</f>
        <v>7</v>
      </c>
      <c r="AM15" s="59">
        <f>AM11</f>
        <v>2</v>
      </c>
      <c r="AN15" s="86">
        <f>IF(AN13&gt;AN14,2,0)+IF(AN13=AN14,1,0)</f>
        <v>1</v>
      </c>
      <c r="AO15" s="86">
        <f>2-AN15</f>
        <v>1</v>
      </c>
      <c r="AP15" s="59">
        <f>AP11</f>
        <v>1</v>
      </c>
      <c r="AQ15" s="59">
        <f>AQ11</f>
        <v>8</v>
      </c>
      <c r="AS15" s="59">
        <f>AS11</f>
        <v>8</v>
      </c>
      <c r="AT15" s="59">
        <f>AT11</f>
        <v>3</v>
      </c>
      <c r="AU15" s="86">
        <f>IF(AU13&gt;AU14,2,0)+IF(AU13=AU14,1,0)</f>
        <v>1</v>
      </c>
      <c r="AV15" s="86">
        <f>2-AU15</f>
        <v>1</v>
      </c>
      <c r="AW15" s="59">
        <f>AW11</f>
        <v>2</v>
      </c>
      <c r="AX15" s="59">
        <f>AX11</f>
        <v>9</v>
      </c>
      <c r="AZ15" s="59">
        <f>AZ11</f>
        <v>9</v>
      </c>
      <c r="BA15" s="59">
        <f>BA11</f>
        <v>4</v>
      </c>
      <c r="BB15" s="86">
        <f>IF(BB13&gt;BB14,2,0)+IF(BB13=BB14,1,0)</f>
        <v>1</v>
      </c>
      <c r="BC15" s="86">
        <f>2-BB15</f>
        <v>1</v>
      </c>
      <c r="BD15" s="59">
        <f>BD11</f>
        <v>3</v>
      </c>
      <c r="BE15" s="59">
        <f>BE11</f>
        <v>1</v>
      </c>
      <c r="BG15" s="59">
        <f>BG11</f>
        <v>1</v>
      </c>
      <c r="BH15" s="59">
        <f>BH11</f>
        <v>5</v>
      </c>
      <c r="BI15" s="86">
        <f>IF(BI13&gt;BI14,2,0)+IF(BI13=BI14,1,0)</f>
        <v>1</v>
      </c>
      <c r="BJ15" s="86">
        <f>2-BI15</f>
        <v>1</v>
      </c>
      <c r="BK15" s="59">
        <f>BK11</f>
        <v>4</v>
      </c>
      <c r="BL15" s="59">
        <f>BL11</f>
        <v>2</v>
      </c>
    </row>
    <row r="16" spans="3:64" ht="12.75">
      <c r="C16" s="59">
        <f>C12</f>
        <v>9</v>
      </c>
      <c r="D16" s="59">
        <f>D12</f>
        <v>8</v>
      </c>
      <c r="E16" s="86">
        <f>IF(E14&gt;E13,2,0)+IF(E14=E13,1,0)</f>
        <v>1</v>
      </c>
      <c r="F16" s="86">
        <f>2-E16</f>
        <v>1</v>
      </c>
      <c r="G16" s="59">
        <f>G12</f>
        <v>4</v>
      </c>
      <c r="H16" s="59">
        <f>H12</f>
        <v>7</v>
      </c>
      <c r="J16" s="59">
        <f>J12</f>
        <v>1</v>
      </c>
      <c r="K16" s="59">
        <f>K12</f>
        <v>9</v>
      </c>
      <c r="L16" s="86">
        <f>IF(L14&gt;L13,2,0)+IF(L14=L13,1,0)</f>
        <v>1</v>
      </c>
      <c r="M16" s="86">
        <f>2-L16</f>
        <v>1</v>
      </c>
      <c r="N16" s="59">
        <f>N12</f>
        <v>5</v>
      </c>
      <c r="O16" s="59">
        <f>O12</f>
        <v>8</v>
      </c>
      <c r="Q16" s="59">
        <f>Q12</f>
        <v>2</v>
      </c>
      <c r="R16" s="59">
        <f>R12</f>
        <v>1</v>
      </c>
      <c r="S16" s="86">
        <f>IF(S14&gt;S13,2,0)+IF(S14=S13,1,0)</f>
        <v>1</v>
      </c>
      <c r="T16" s="86">
        <f>2-S16</f>
        <v>1</v>
      </c>
      <c r="U16" s="59">
        <f>U12</f>
        <v>6</v>
      </c>
      <c r="V16" s="59">
        <f>V12</f>
        <v>9</v>
      </c>
      <c r="X16" s="59">
        <f>X12</f>
        <v>3</v>
      </c>
      <c r="Y16" s="59">
        <f>Y12</f>
        <v>2</v>
      </c>
      <c r="Z16" s="86">
        <f>IF(Z14&gt;Z13,2,0)+IF(Z14=Z13,1,0)</f>
        <v>1</v>
      </c>
      <c r="AA16" s="86">
        <f>2-Z16</f>
        <v>1</v>
      </c>
      <c r="AB16" s="59">
        <f>AB12</f>
        <v>7</v>
      </c>
      <c r="AC16" s="59">
        <f>AC12</f>
        <v>1</v>
      </c>
      <c r="AE16" s="59">
        <f>AE12</f>
        <v>4</v>
      </c>
      <c r="AF16" s="59">
        <f>AF12</f>
        <v>3</v>
      </c>
      <c r="AG16" s="86">
        <f>IF(AG14&gt;AG13,2,0)+IF(AG14=AG13,1,0)</f>
        <v>1</v>
      </c>
      <c r="AH16" s="86">
        <f>2-AG16</f>
        <v>1</v>
      </c>
      <c r="AI16" s="59">
        <f>AI12</f>
        <v>8</v>
      </c>
      <c r="AJ16" s="59">
        <f>AJ12</f>
        <v>2</v>
      </c>
      <c r="AL16" s="59">
        <f>AL12</f>
        <v>5</v>
      </c>
      <c r="AM16" s="59">
        <f>AM12</f>
        <v>4</v>
      </c>
      <c r="AN16" s="86">
        <f>IF(AN14&gt;AN13,2,0)+IF(AN14=AN13,1,0)</f>
        <v>1</v>
      </c>
      <c r="AO16" s="86">
        <f>2-AN16</f>
        <v>1</v>
      </c>
      <c r="AP16" s="59">
        <f>AP12</f>
        <v>9</v>
      </c>
      <c r="AQ16" s="59">
        <f>AQ12</f>
        <v>3</v>
      </c>
      <c r="AS16" s="59">
        <f>AS12</f>
        <v>6</v>
      </c>
      <c r="AT16" s="59">
        <f>AT12</f>
        <v>5</v>
      </c>
      <c r="AU16" s="86">
        <f>IF(AU14&gt;AU13,2,0)+IF(AU14=AU13,1,0)</f>
        <v>1</v>
      </c>
      <c r="AV16" s="86">
        <f>2-AU16</f>
        <v>1</v>
      </c>
      <c r="AW16" s="59">
        <f>AW12</f>
        <v>1</v>
      </c>
      <c r="AX16" s="59">
        <f>AX12</f>
        <v>4</v>
      </c>
      <c r="AZ16" s="59">
        <f>AZ12</f>
        <v>7</v>
      </c>
      <c r="BA16" s="59">
        <f>BA12</f>
        <v>6</v>
      </c>
      <c r="BB16" s="86">
        <f>IF(BB14&gt;BB13,2,0)+IF(BB14=BB13,1,0)</f>
        <v>1</v>
      </c>
      <c r="BC16" s="86">
        <f>2-BB16</f>
        <v>1</v>
      </c>
      <c r="BD16" s="59">
        <f>BD12</f>
        <v>2</v>
      </c>
      <c r="BE16" s="59">
        <f>BE12</f>
        <v>5</v>
      </c>
      <c r="BG16" s="59">
        <f>BG12</f>
        <v>8</v>
      </c>
      <c r="BH16" s="59">
        <f>BH12</f>
        <v>7</v>
      </c>
      <c r="BI16" s="86">
        <f>IF(BI14&gt;BI13,2,0)+IF(BI14=BI13,1,0)</f>
        <v>1</v>
      </c>
      <c r="BJ16" s="86">
        <f>2-BI16</f>
        <v>1</v>
      </c>
      <c r="BK16" s="59">
        <f>BK12</f>
        <v>3</v>
      </c>
      <c r="BL16" s="59">
        <f>BL12</f>
        <v>6</v>
      </c>
    </row>
    <row r="17" spans="5:64" ht="12.75">
      <c r="E17" s="69"/>
      <c r="F17" s="69"/>
      <c r="G17" s="146">
        <v>3</v>
      </c>
      <c r="H17" s="146"/>
      <c r="L17" s="69"/>
      <c r="M17" s="69"/>
      <c r="N17" s="146">
        <v>6</v>
      </c>
      <c r="O17" s="146"/>
      <c r="S17" s="69"/>
      <c r="T17" s="69"/>
      <c r="U17" s="146">
        <v>9</v>
      </c>
      <c r="V17" s="146"/>
      <c r="Z17" s="69"/>
      <c r="AA17" s="69"/>
      <c r="AB17" s="146">
        <v>12</v>
      </c>
      <c r="AC17" s="146"/>
      <c r="AG17" s="69"/>
      <c r="AH17" s="69"/>
      <c r="AI17" s="146">
        <v>15</v>
      </c>
      <c r="AJ17" s="146"/>
      <c r="AN17" s="69"/>
      <c r="AO17" s="69"/>
      <c r="AP17" s="146">
        <v>18</v>
      </c>
      <c r="AQ17" s="146"/>
      <c r="AU17" s="69"/>
      <c r="AV17" s="69"/>
      <c r="AW17" s="146">
        <v>21</v>
      </c>
      <c r="AX17" s="146"/>
      <c r="BB17" s="69"/>
      <c r="BC17" s="69"/>
      <c r="BD17" s="146">
        <v>24</v>
      </c>
      <c r="BE17" s="146"/>
      <c r="BI17" s="69"/>
      <c r="BJ17" s="69"/>
      <c r="BK17" s="146">
        <v>27</v>
      </c>
      <c r="BL17" s="146"/>
    </row>
    <row r="18" spans="3:64" ht="12.75">
      <c r="C18" s="59">
        <f>C8</f>
        <v>2</v>
      </c>
      <c r="D18" s="59">
        <f>D8</f>
        <v>6</v>
      </c>
      <c r="E18" s="70">
        <f>Zapisy!G12</f>
        <v>0</v>
      </c>
      <c r="F18" s="70">
        <f>Zapisy!H12</f>
        <v>0</v>
      </c>
      <c r="G18" s="59">
        <f>G8</f>
        <v>5</v>
      </c>
      <c r="H18" s="59">
        <f>H8</f>
        <v>3</v>
      </c>
      <c r="J18" s="59">
        <f>J8</f>
        <v>3</v>
      </c>
      <c r="K18" s="59">
        <f>K8</f>
        <v>7</v>
      </c>
      <c r="L18" s="70">
        <f>Zapisy!Q12</f>
        <v>0</v>
      </c>
      <c r="M18" s="70">
        <f>Zapisy!R12</f>
        <v>0</v>
      </c>
      <c r="N18" s="59">
        <f>N8</f>
        <v>6</v>
      </c>
      <c r="O18" s="59">
        <f>O8</f>
        <v>4</v>
      </c>
      <c r="Q18" s="59">
        <f>Q8</f>
        <v>4</v>
      </c>
      <c r="R18" s="59">
        <f>R8</f>
        <v>8</v>
      </c>
      <c r="S18" s="70">
        <f>Zapisy!AA12</f>
        <v>0</v>
      </c>
      <c r="T18" s="70">
        <f>Zapisy!AB12</f>
        <v>0</v>
      </c>
      <c r="U18" s="59">
        <f>U8</f>
        <v>7</v>
      </c>
      <c r="V18" s="59">
        <f>V8</f>
        <v>5</v>
      </c>
      <c r="X18" s="59">
        <f>X8</f>
        <v>5</v>
      </c>
      <c r="Y18" s="59">
        <f>Y8</f>
        <v>9</v>
      </c>
      <c r="Z18" s="70">
        <f>Zapisy!G26</f>
        <v>0</v>
      </c>
      <c r="AA18" s="70">
        <f>Zapisy!H26</f>
        <v>0</v>
      </c>
      <c r="AB18" s="59">
        <f>AB8</f>
        <v>8</v>
      </c>
      <c r="AC18" s="59">
        <f>AC8</f>
        <v>6</v>
      </c>
      <c r="AE18" s="59">
        <f>AE8</f>
        <v>6</v>
      </c>
      <c r="AF18" s="59">
        <f>AF8</f>
        <v>1</v>
      </c>
      <c r="AG18" s="70">
        <f>Zapisy!Q26</f>
        <v>0</v>
      </c>
      <c r="AH18" s="70">
        <f>Zapisy!R26</f>
        <v>0</v>
      </c>
      <c r="AI18" s="59">
        <f>AI8</f>
        <v>9</v>
      </c>
      <c r="AJ18" s="59">
        <f>AJ8</f>
        <v>7</v>
      </c>
      <c r="AL18" s="59">
        <f>AL8</f>
        <v>7</v>
      </c>
      <c r="AM18" s="59">
        <f>AM8</f>
        <v>2</v>
      </c>
      <c r="AN18" s="70">
        <f>Zapisy!AA26</f>
        <v>0</v>
      </c>
      <c r="AO18" s="70">
        <f>Zapisy!AB26</f>
        <v>0</v>
      </c>
      <c r="AP18" s="59">
        <f>AP8</f>
        <v>1</v>
      </c>
      <c r="AQ18" s="59">
        <f>AQ8</f>
        <v>8</v>
      </c>
      <c r="AS18" s="59">
        <f>AS8</f>
        <v>8</v>
      </c>
      <c r="AT18" s="59">
        <f>AT8</f>
        <v>3</v>
      </c>
      <c r="AU18" s="70">
        <f>Zapisy!G40</f>
        <v>0</v>
      </c>
      <c r="AV18" s="70">
        <f>Zapisy!H40</f>
        <v>0</v>
      </c>
      <c r="AW18" s="59">
        <f>AW8</f>
        <v>2</v>
      </c>
      <c r="AX18" s="59">
        <f>AX8</f>
        <v>9</v>
      </c>
      <c r="AZ18" s="59">
        <f>AZ8</f>
        <v>9</v>
      </c>
      <c r="BA18" s="59">
        <f>BA8</f>
        <v>4</v>
      </c>
      <c r="BB18" s="70">
        <f>Zapisy!Q40</f>
        <v>0</v>
      </c>
      <c r="BC18" s="70">
        <f>Zapisy!R40</f>
        <v>0</v>
      </c>
      <c r="BD18" s="59">
        <f>BD8</f>
        <v>3</v>
      </c>
      <c r="BE18" s="59">
        <f>BE8</f>
        <v>1</v>
      </c>
      <c r="BG18" s="59">
        <f>BG8</f>
        <v>1</v>
      </c>
      <c r="BH18" s="59">
        <f>BH8</f>
        <v>5</v>
      </c>
      <c r="BI18" s="70">
        <f>Zapisy!AA40</f>
        <v>0</v>
      </c>
      <c r="BJ18" s="70">
        <f>Zapisy!AB40</f>
        <v>0</v>
      </c>
      <c r="BK18" s="59">
        <f>BK8</f>
        <v>4</v>
      </c>
      <c r="BL18" s="59">
        <f>BL8</f>
        <v>2</v>
      </c>
    </row>
    <row r="19" spans="3:64" ht="12.75">
      <c r="C19" s="59">
        <f>C9</f>
        <v>9</v>
      </c>
      <c r="D19" s="59">
        <f>D9</f>
        <v>8</v>
      </c>
      <c r="E19" s="70">
        <f>Zapisy!G13</f>
        <v>0</v>
      </c>
      <c r="F19" s="70">
        <f>Zapisy!H13</f>
        <v>0</v>
      </c>
      <c r="G19" s="59">
        <f>G9</f>
        <v>4</v>
      </c>
      <c r="H19" s="59">
        <f>H9</f>
        <v>7</v>
      </c>
      <c r="J19" s="59">
        <f>J9</f>
        <v>1</v>
      </c>
      <c r="K19" s="59">
        <f>K9</f>
        <v>9</v>
      </c>
      <c r="L19" s="70">
        <f>Zapisy!Q13</f>
        <v>0</v>
      </c>
      <c r="M19" s="70">
        <f>Zapisy!R13</f>
        <v>0</v>
      </c>
      <c r="N19" s="59">
        <f>N9</f>
        <v>5</v>
      </c>
      <c r="O19" s="59">
        <f>O9</f>
        <v>8</v>
      </c>
      <c r="Q19" s="59">
        <f>Q9</f>
        <v>2</v>
      </c>
      <c r="R19" s="59">
        <f>R9</f>
        <v>1</v>
      </c>
      <c r="S19" s="70">
        <f>Zapisy!AA13</f>
        <v>0</v>
      </c>
      <c r="T19" s="70">
        <f>Zapisy!AB13</f>
        <v>0</v>
      </c>
      <c r="U19" s="59">
        <f>U9</f>
        <v>6</v>
      </c>
      <c r="V19" s="59">
        <f>V9</f>
        <v>9</v>
      </c>
      <c r="X19" s="59">
        <f>X9</f>
        <v>3</v>
      </c>
      <c r="Y19" s="59">
        <f>Y9</f>
        <v>2</v>
      </c>
      <c r="Z19" s="70">
        <f>Zapisy!G27</f>
        <v>0</v>
      </c>
      <c r="AA19" s="70">
        <f>Zapisy!H27</f>
        <v>0</v>
      </c>
      <c r="AB19" s="59">
        <f>AB9</f>
        <v>7</v>
      </c>
      <c r="AC19" s="59">
        <f>AC9</f>
        <v>1</v>
      </c>
      <c r="AE19" s="59">
        <f>AE9</f>
        <v>4</v>
      </c>
      <c r="AF19" s="59">
        <f>AF9</f>
        <v>3</v>
      </c>
      <c r="AG19" s="70">
        <f>Zapisy!Q27</f>
        <v>0</v>
      </c>
      <c r="AH19" s="70">
        <f>Zapisy!R27</f>
        <v>0</v>
      </c>
      <c r="AI19" s="59">
        <f>AI9</f>
        <v>8</v>
      </c>
      <c r="AJ19" s="59">
        <f>AJ9</f>
        <v>2</v>
      </c>
      <c r="AL19" s="59">
        <f>AL9</f>
        <v>5</v>
      </c>
      <c r="AM19" s="59">
        <f>AM9</f>
        <v>4</v>
      </c>
      <c r="AN19" s="70">
        <f>Zapisy!AA27</f>
        <v>0</v>
      </c>
      <c r="AO19" s="70">
        <f>Zapisy!AB27</f>
        <v>0</v>
      </c>
      <c r="AP19" s="59">
        <f>AP9</f>
        <v>9</v>
      </c>
      <c r="AQ19" s="59">
        <f>AQ9</f>
        <v>3</v>
      </c>
      <c r="AS19" s="59">
        <f>AS9</f>
        <v>6</v>
      </c>
      <c r="AT19" s="59">
        <f>AT9</f>
        <v>5</v>
      </c>
      <c r="AU19" s="70">
        <f>Zapisy!G41</f>
        <v>0</v>
      </c>
      <c r="AV19" s="70">
        <f>Zapisy!H41</f>
        <v>0</v>
      </c>
      <c r="AW19" s="59">
        <f>AW9</f>
        <v>1</v>
      </c>
      <c r="AX19" s="59">
        <f>AX9</f>
        <v>4</v>
      </c>
      <c r="AZ19" s="59">
        <f>AZ9</f>
        <v>7</v>
      </c>
      <c r="BA19" s="59">
        <f>BA9</f>
        <v>6</v>
      </c>
      <c r="BB19" s="70">
        <f>Zapisy!Q41</f>
        <v>0</v>
      </c>
      <c r="BC19" s="70">
        <f>Zapisy!R41</f>
        <v>0</v>
      </c>
      <c r="BD19" s="59">
        <f>BD9</f>
        <v>2</v>
      </c>
      <c r="BE19" s="59">
        <f>BE9</f>
        <v>5</v>
      </c>
      <c r="BG19" s="59">
        <f>BG9</f>
        <v>8</v>
      </c>
      <c r="BH19" s="59">
        <f>BH9</f>
        <v>7</v>
      </c>
      <c r="BI19" s="70">
        <f>Zapisy!AA41</f>
        <v>0</v>
      </c>
      <c r="BJ19" s="70">
        <f>Zapisy!AB41</f>
        <v>0</v>
      </c>
      <c r="BK19" s="59">
        <f>BK9</f>
        <v>3</v>
      </c>
      <c r="BL19" s="59">
        <f>BL9</f>
        <v>6</v>
      </c>
    </row>
    <row r="20" spans="4:63" ht="12.75" hidden="1">
      <c r="D20" s="71"/>
      <c r="E20" s="85">
        <f>E18-F18</f>
        <v>0</v>
      </c>
      <c r="F20" s="85"/>
      <c r="G20" s="71"/>
      <c r="K20" s="71"/>
      <c r="L20" s="85">
        <f>L18-M18</f>
        <v>0</v>
      </c>
      <c r="M20" s="85"/>
      <c r="N20" s="71"/>
      <c r="R20" s="71"/>
      <c r="S20" s="85">
        <f>S18-T18</f>
        <v>0</v>
      </c>
      <c r="T20" s="85"/>
      <c r="U20" s="71"/>
      <c r="Y20" s="71"/>
      <c r="Z20" s="85">
        <f>Z18-AA18</f>
        <v>0</v>
      </c>
      <c r="AA20" s="85"/>
      <c r="AB20" s="71"/>
      <c r="AF20" s="71"/>
      <c r="AG20" s="85">
        <f>AG18-AH18</f>
        <v>0</v>
      </c>
      <c r="AH20" s="85"/>
      <c r="AI20" s="71"/>
      <c r="AM20" s="71"/>
      <c r="AN20" s="85">
        <f>AN18-AO18</f>
        <v>0</v>
      </c>
      <c r="AO20" s="85"/>
      <c r="AP20" s="71"/>
      <c r="AT20" s="71"/>
      <c r="AU20" s="85">
        <f>AU18-AV18</f>
        <v>0</v>
      </c>
      <c r="AV20" s="85"/>
      <c r="AW20" s="71"/>
      <c r="BA20" s="71"/>
      <c r="BB20" s="85">
        <f>BB18-BC18</f>
        <v>0</v>
      </c>
      <c r="BC20" s="85"/>
      <c r="BD20" s="71"/>
      <c r="BH20" s="71"/>
      <c r="BI20" s="85">
        <f>BI18-BJ18</f>
        <v>0</v>
      </c>
      <c r="BJ20" s="85"/>
      <c r="BK20" s="71"/>
    </row>
    <row r="21" spans="4:63" ht="12.75" hidden="1">
      <c r="D21" s="71"/>
      <c r="E21" s="85">
        <f>E19-F19</f>
        <v>0</v>
      </c>
      <c r="F21" s="85"/>
      <c r="G21" s="71"/>
      <c r="K21" s="71"/>
      <c r="L21" s="85">
        <f>L19-M19</f>
        <v>0</v>
      </c>
      <c r="M21" s="85"/>
      <c r="N21" s="71"/>
      <c r="R21" s="71"/>
      <c r="S21" s="85">
        <f>S19-T19</f>
        <v>0</v>
      </c>
      <c r="T21" s="85"/>
      <c r="U21" s="71"/>
      <c r="Y21" s="71"/>
      <c r="Z21" s="85">
        <f>Z19-AA19</f>
        <v>0</v>
      </c>
      <c r="AA21" s="85"/>
      <c r="AB21" s="71"/>
      <c r="AF21" s="71"/>
      <c r="AG21" s="85">
        <f>AG19-AH19</f>
        <v>0</v>
      </c>
      <c r="AH21" s="85"/>
      <c r="AI21" s="71"/>
      <c r="AM21" s="71"/>
      <c r="AN21" s="85">
        <f>AN19-AO19</f>
        <v>0</v>
      </c>
      <c r="AO21" s="85"/>
      <c r="AP21" s="71"/>
      <c r="AT21" s="71"/>
      <c r="AU21" s="85">
        <f>AU19-AV19</f>
        <v>0</v>
      </c>
      <c r="AV21" s="85"/>
      <c r="AW21" s="71"/>
      <c r="BA21" s="71"/>
      <c r="BB21" s="85">
        <f>BB19-BC19</f>
        <v>0</v>
      </c>
      <c r="BC21" s="85"/>
      <c r="BD21" s="71"/>
      <c r="BH21" s="71"/>
      <c r="BI21" s="85">
        <f>BI19-BJ19</f>
        <v>0</v>
      </c>
      <c r="BJ21" s="85"/>
      <c r="BK21" s="71"/>
    </row>
    <row r="22" spans="3:64" ht="12.75">
      <c r="C22" s="59">
        <f>C18</f>
        <v>2</v>
      </c>
      <c r="D22" s="59">
        <f>D18</f>
        <v>6</v>
      </c>
      <c r="E22" s="86">
        <f>IF(E20&gt;E21,2,0)+IF(E20=E21,1,0)</f>
        <v>1</v>
      </c>
      <c r="F22" s="86">
        <f>2-E22</f>
        <v>1</v>
      </c>
      <c r="G22" s="59">
        <f>G18</f>
        <v>5</v>
      </c>
      <c r="H22" s="59">
        <f>H18</f>
        <v>3</v>
      </c>
      <c r="J22" s="59">
        <f>J18</f>
        <v>3</v>
      </c>
      <c r="K22" s="59">
        <f>K18</f>
        <v>7</v>
      </c>
      <c r="L22" s="86">
        <f>IF(L20&gt;L21,2,0)+IF(L20=L21,1,0)</f>
        <v>1</v>
      </c>
      <c r="M22" s="86">
        <f>2-L22</f>
        <v>1</v>
      </c>
      <c r="N22" s="59">
        <f>N18</f>
        <v>6</v>
      </c>
      <c r="O22" s="59">
        <f>O18</f>
        <v>4</v>
      </c>
      <c r="Q22" s="59">
        <f>Q18</f>
        <v>4</v>
      </c>
      <c r="R22" s="59">
        <f>R18</f>
        <v>8</v>
      </c>
      <c r="S22" s="86">
        <f>IF(S20&gt;S21,2,0)+IF(S20=S21,1,0)</f>
        <v>1</v>
      </c>
      <c r="T22" s="86">
        <f>2-S22</f>
        <v>1</v>
      </c>
      <c r="U22" s="59">
        <f>U18</f>
        <v>7</v>
      </c>
      <c r="V22" s="59">
        <f>V18</f>
        <v>5</v>
      </c>
      <c r="X22" s="59">
        <f>X18</f>
        <v>5</v>
      </c>
      <c r="Y22" s="59">
        <f>Y18</f>
        <v>9</v>
      </c>
      <c r="Z22" s="86">
        <f>IF(Z20&gt;Z21,2,0)+IF(Z20=Z21,1,0)</f>
        <v>1</v>
      </c>
      <c r="AA22" s="86">
        <f>2-Z22</f>
        <v>1</v>
      </c>
      <c r="AB22" s="59">
        <f>AB18</f>
        <v>8</v>
      </c>
      <c r="AC22" s="59">
        <f>AC18</f>
        <v>6</v>
      </c>
      <c r="AE22" s="59">
        <f>AE18</f>
        <v>6</v>
      </c>
      <c r="AF22" s="59">
        <f>AF18</f>
        <v>1</v>
      </c>
      <c r="AG22" s="86">
        <f>IF(AG20&gt;AG21,2,0)+IF(AG20=AG21,1,0)</f>
        <v>1</v>
      </c>
      <c r="AH22" s="86">
        <f>2-AG22</f>
        <v>1</v>
      </c>
      <c r="AI22" s="59">
        <f>AI18</f>
        <v>9</v>
      </c>
      <c r="AJ22" s="59">
        <f>AJ18</f>
        <v>7</v>
      </c>
      <c r="AL22" s="59">
        <f>AL18</f>
        <v>7</v>
      </c>
      <c r="AM22" s="59">
        <f>AM18</f>
        <v>2</v>
      </c>
      <c r="AN22" s="86">
        <f>IF(AN20&gt;AN21,2,0)+IF(AN20=AN21,1,0)</f>
        <v>1</v>
      </c>
      <c r="AO22" s="86">
        <f>2-AN22</f>
        <v>1</v>
      </c>
      <c r="AP22" s="59">
        <f>AP18</f>
        <v>1</v>
      </c>
      <c r="AQ22" s="59">
        <f>AQ18</f>
        <v>8</v>
      </c>
      <c r="AS22" s="59">
        <f>AS18</f>
        <v>8</v>
      </c>
      <c r="AT22" s="59">
        <f>AT18</f>
        <v>3</v>
      </c>
      <c r="AU22" s="86">
        <f>IF(AU20&gt;AU21,2,0)+IF(AU20=AU21,1,0)</f>
        <v>1</v>
      </c>
      <c r="AV22" s="86">
        <f>2-AU22</f>
        <v>1</v>
      </c>
      <c r="AW22" s="59">
        <f>AW18</f>
        <v>2</v>
      </c>
      <c r="AX22" s="59">
        <f>AX18</f>
        <v>9</v>
      </c>
      <c r="AZ22" s="59">
        <f>AZ18</f>
        <v>9</v>
      </c>
      <c r="BA22" s="59">
        <f>BA18</f>
        <v>4</v>
      </c>
      <c r="BB22" s="86">
        <f>IF(BB20&gt;BB21,2,0)+IF(BB20=BB21,1,0)</f>
        <v>1</v>
      </c>
      <c r="BC22" s="86">
        <f>2-BB22</f>
        <v>1</v>
      </c>
      <c r="BD22" s="59">
        <f>BD18</f>
        <v>3</v>
      </c>
      <c r="BE22" s="59">
        <f>BE18</f>
        <v>1</v>
      </c>
      <c r="BG22" s="59">
        <f>BG18</f>
        <v>1</v>
      </c>
      <c r="BH22" s="59">
        <f>BH18</f>
        <v>5</v>
      </c>
      <c r="BI22" s="86">
        <f>IF(BI20&gt;BI21,2,0)+IF(BI20=BI21,1,0)</f>
        <v>1</v>
      </c>
      <c r="BJ22" s="86">
        <f>2-BI22</f>
        <v>1</v>
      </c>
      <c r="BK22" s="59">
        <f>BK18</f>
        <v>4</v>
      </c>
      <c r="BL22" s="59">
        <f>BL18</f>
        <v>2</v>
      </c>
    </row>
    <row r="23" spans="3:64" ht="12.75">
      <c r="C23" s="59">
        <f>C19</f>
        <v>9</v>
      </c>
      <c r="D23" s="59">
        <f>D19</f>
        <v>8</v>
      </c>
      <c r="E23" s="86">
        <f>IF(E21&gt;E20,2,0)+IF(E21=E20,1,0)</f>
        <v>1</v>
      </c>
      <c r="F23" s="86">
        <f>2-E23</f>
        <v>1</v>
      </c>
      <c r="G23" s="59">
        <f>G19</f>
        <v>4</v>
      </c>
      <c r="H23" s="59">
        <f>H19</f>
        <v>7</v>
      </c>
      <c r="J23" s="59">
        <f>J19</f>
        <v>1</v>
      </c>
      <c r="K23" s="59">
        <f>K19</f>
        <v>9</v>
      </c>
      <c r="L23" s="86">
        <f>IF(L21&gt;L20,2,0)+IF(L21=L20,1,0)</f>
        <v>1</v>
      </c>
      <c r="M23" s="86">
        <f>2-L23</f>
        <v>1</v>
      </c>
      <c r="N23" s="59">
        <f>N19</f>
        <v>5</v>
      </c>
      <c r="O23" s="59">
        <f>O19</f>
        <v>8</v>
      </c>
      <c r="Q23" s="59">
        <f>Q19</f>
        <v>2</v>
      </c>
      <c r="R23" s="59">
        <f>R19</f>
        <v>1</v>
      </c>
      <c r="S23" s="86">
        <f>IF(S21&gt;S20,2,0)+IF(S21=S20,1,0)</f>
        <v>1</v>
      </c>
      <c r="T23" s="86">
        <f>2-S23</f>
        <v>1</v>
      </c>
      <c r="U23" s="59">
        <f>U19</f>
        <v>6</v>
      </c>
      <c r="V23" s="59">
        <f>V19</f>
        <v>9</v>
      </c>
      <c r="X23" s="59">
        <f>X19</f>
        <v>3</v>
      </c>
      <c r="Y23" s="59">
        <f>Y19</f>
        <v>2</v>
      </c>
      <c r="Z23" s="86">
        <f>IF(Z21&gt;Z20,2,0)+IF(Z21=Z20,1,0)</f>
        <v>1</v>
      </c>
      <c r="AA23" s="86">
        <f>2-Z23</f>
        <v>1</v>
      </c>
      <c r="AB23" s="59">
        <f>AB19</f>
        <v>7</v>
      </c>
      <c r="AC23" s="59">
        <f>AC19</f>
        <v>1</v>
      </c>
      <c r="AE23" s="59">
        <f>AE19</f>
        <v>4</v>
      </c>
      <c r="AF23" s="59">
        <f>AF19</f>
        <v>3</v>
      </c>
      <c r="AG23" s="86">
        <f>IF(AG21&gt;AG20,2,0)+IF(AG21=AG20,1,0)</f>
        <v>1</v>
      </c>
      <c r="AH23" s="86">
        <f>2-AG23</f>
        <v>1</v>
      </c>
      <c r="AI23" s="59">
        <f>AI19</f>
        <v>8</v>
      </c>
      <c r="AJ23" s="59">
        <f>AJ19</f>
        <v>2</v>
      </c>
      <c r="AL23" s="59">
        <f>AL19</f>
        <v>5</v>
      </c>
      <c r="AM23" s="59">
        <f>AM19</f>
        <v>4</v>
      </c>
      <c r="AN23" s="86">
        <f>IF(AN21&gt;AN20,2,0)+IF(AN21=AN20,1,0)</f>
        <v>1</v>
      </c>
      <c r="AO23" s="86">
        <f>2-AN23</f>
        <v>1</v>
      </c>
      <c r="AP23" s="59">
        <f>AP19</f>
        <v>9</v>
      </c>
      <c r="AQ23" s="59">
        <f>AQ19</f>
        <v>3</v>
      </c>
      <c r="AS23" s="59">
        <f>AS19</f>
        <v>6</v>
      </c>
      <c r="AT23" s="59">
        <f>AT19</f>
        <v>5</v>
      </c>
      <c r="AU23" s="86">
        <f>IF(AU21&gt;AU20,2,0)+IF(AU21=AU20,1,0)</f>
        <v>1</v>
      </c>
      <c r="AV23" s="86">
        <f>2-AU23</f>
        <v>1</v>
      </c>
      <c r="AW23" s="59">
        <f>AW19</f>
        <v>1</v>
      </c>
      <c r="AX23" s="59">
        <f>AX19</f>
        <v>4</v>
      </c>
      <c r="AZ23" s="59">
        <f>AZ19</f>
        <v>7</v>
      </c>
      <c r="BA23" s="59">
        <f>BA19</f>
        <v>6</v>
      </c>
      <c r="BB23" s="86">
        <f>IF(BB21&gt;BB20,2,0)+IF(BB21=BB20,1,0)</f>
        <v>1</v>
      </c>
      <c r="BC23" s="86">
        <f>2-BB23</f>
        <v>1</v>
      </c>
      <c r="BD23" s="59">
        <f>BD19</f>
        <v>2</v>
      </c>
      <c r="BE23" s="59">
        <f>BE19</f>
        <v>5</v>
      </c>
      <c r="BG23" s="59">
        <f>BG19</f>
        <v>8</v>
      </c>
      <c r="BH23" s="59">
        <f>BH19</f>
        <v>7</v>
      </c>
      <c r="BI23" s="86">
        <f>IF(BI21&gt;BI20,2,0)+IF(BI21=BI20,1,0)</f>
        <v>1</v>
      </c>
      <c r="BJ23" s="86">
        <f>2-BI23</f>
        <v>1</v>
      </c>
      <c r="BK23" s="59">
        <f>BK19</f>
        <v>3</v>
      </c>
      <c r="BL23" s="59">
        <f>BL19</f>
        <v>6</v>
      </c>
    </row>
    <row r="24" ht="13.5" thickBot="1"/>
    <row r="25" spans="4:63" ht="12.75">
      <c r="D25" s="72" t="s">
        <v>9</v>
      </c>
      <c r="E25" s="81">
        <f>E4+E11+E18+F5+F12+F19</f>
        <v>0</v>
      </c>
      <c r="F25" s="81">
        <f>F4+F11+F18+E5+E12+E19</f>
        <v>0</v>
      </c>
      <c r="G25" s="73"/>
      <c r="K25" s="72" t="s">
        <v>10</v>
      </c>
      <c r="L25" s="81">
        <f>L4+L11+L18+M5+M12+M19</f>
        <v>0</v>
      </c>
      <c r="M25" s="81">
        <f>M4+M11+M18+L5+L12+L19</f>
        <v>0</v>
      </c>
      <c r="N25" s="73"/>
      <c r="R25" s="72" t="s">
        <v>11</v>
      </c>
      <c r="S25" s="81">
        <f>S4+S11+S18+T5+T12+T19</f>
        <v>0</v>
      </c>
      <c r="T25" s="81">
        <f>T4+T11+T18+S5+S12+S19</f>
        <v>0</v>
      </c>
      <c r="U25" s="73"/>
      <c r="Y25" s="72" t="s">
        <v>12</v>
      </c>
      <c r="Z25" s="81">
        <f>Z4+Z11+Z18+AA5+AA12+AA19</f>
        <v>0</v>
      </c>
      <c r="AA25" s="81">
        <f>AA4+AA11+AA18+Z5+Z12+Z19</f>
        <v>0</v>
      </c>
      <c r="AB25" s="73"/>
      <c r="AF25" s="72" t="s">
        <v>13</v>
      </c>
      <c r="AG25" s="81">
        <f>AG4+AG11+AG18+AH5+AH12+AH19</f>
        <v>0</v>
      </c>
      <c r="AH25" s="81">
        <f>AH4+AH11+AH18+AG5+AG12+AG19</f>
        <v>0</v>
      </c>
      <c r="AI25" s="73"/>
      <c r="AM25" s="72" t="s">
        <v>24</v>
      </c>
      <c r="AN25" s="81">
        <f>AN4+AN11+AN18+AO5+AO12+AO19</f>
        <v>0</v>
      </c>
      <c r="AO25" s="81">
        <f>AO4+AO11+AO18+AN5+AN12+AN19</f>
        <v>0</v>
      </c>
      <c r="AP25" s="73"/>
      <c r="AT25" s="72" t="s">
        <v>25</v>
      </c>
      <c r="AU25" s="81">
        <f>AU4+AU11+AU18+AV5+AV12+AV19</f>
        <v>0</v>
      </c>
      <c r="AV25" s="81">
        <f>AV4+AV11+AV18+AU5+AU12+AU19</f>
        <v>0</v>
      </c>
      <c r="AW25" s="73"/>
      <c r="BA25" s="72" t="s">
        <v>49</v>
      </c>
      <c r="BB25" s="81">
        <f>BB4+BB11+BB18+BC5+BC12+BC19</f>
        <v>0</v>
      </c>
      <c r="BC25" s="81">
        <f>BC4+BC11+BC18+BB5+BB12+BB19</f>
        <v>0</v>
      </c>
      <c r="BD25" s="73"/>
      <c r="BH25" s="72" t="s">
        <v>50</v>
      </c>
      <c r="BI25" s="81">
        <f>BI4+BI11+BI18+BJ5+BJ12+BJ19</f>
        <v>0</v>
      </c>
      <c r="BJ25" s="81">
        <f>BJ4+BJ11+BJ18+BI5+BI12+BI19</f>
        <v>0</v>
      </c>
      <c r="BK25" s="73"/>
    </row>
    <row r="26" spans="4:63" ht="12.75">
      <c r="D26" s="74">
        <f>C4</f>
        <v>2</v>
      </c>
      <c r="E26" s="152">
        <f>IF(E25-F25&gt;0,E25-F25,F25-E25)</f>
        <v>0</v>
      </c>
      <c r="F26" s="152"/>
      <c r="G26" s="75">
        <f>G4</f>
        <v>5</v>
      </c>
      <c r="K26" s="74">
        <f>J4</f>
        <v>3</v>
      </c>
      <c r="L26" s="152">
        <f>IF(L25-M25&gt;0,L25-M25,M25-L25)</f>
        <v>0</v>
      </c>
      <c r="M26" s="152"/>
      <c r="N26" s="75">
        <f>N4</f>
        <v>6</v>
      </c>
      <c r="R26" s="74">
        <f>Q4</f>
        <v>4</v>
      </c>
      <c r="S26" s="152">
        <f>IF(S25-T25&gt;0,S25-T25,T25-S25)</f>
        <v>0</v>
      </c>
      <c r="T26" s="152"/>
      <c r="U26" s="75">
        <f>U4</f>
        <v>7</v>
      </c>
      <c r="Y26" s="74">
        <f>X4</f>
        <v>5</v>
      </c>
      <c r="Z26" s="152">
        <f>IF(Z25-AA25&gt;0,Z25-AA25,AA25-Z25)</f>
        <v>0</v>
      </c>
      <c r="AA26" s="152"/>
      <c r="AB26" s="75">
        <f>AB4</f>
        <v>8</v>
      </c>
      <c r="AF26" s="74">
        <f>AE4</f>
        <v>6</v>
      </c>
      <c r="AG26" s="152">
        <f>IF(AG25-AH25&gt;0,AG25-AH25,AH25-AG25)</f>
        <v>0</v>
      </c>
      <c r="AH26" s="152"/>
      <c r="AI26" s="75">
        <f>AI4</f>
        <v>9</v>
      </c>
      <c r="AM26" s="74">
        <f>AL4</f>
        <v>7</v>
      </c>
      <c r="AN26" s="152">
        <f>IF(AN25-AO25&gt;0,AN25-AO25,AO25-AN25)</f>
        <v>0</v>
      </c>
      <c r="AO26" s="152"/>
      <c r="AP26" s="75">
        <f>AP4</f>
        <v>1</v>
      </c>
      <c r="AT26" s="74">
        <f>AS4</f>
        <v>8</v>
      </c>
      <c r="AU26" s="152">
        <f>IF(AU25-AV25&gt;0,AU25-AV25,AV25-AU25)</f>
        <v>0</v>
      </c>
      <c r="AV26" s="152"/>
      <c r="AW26" s="75">
        <f>AW4</f>
        <v>2</v>
      </c>
      <c r="BA26" s="74">
        <f>AZ4</f>
        <v>9</v>
      </c>
      <c r="BB26" s="152">
        <f>IF(BB25-BC25&gt;0,BB25-BC25,BC25-BB25)</f>
        <v>0</v>
      </c>
      <c r="BC26" s="152"/>
      <c r="BD26" s="75">
        <f>BD4</f>
        <v>3</v>
      </c>
      <c r="BH26" s="74">
        <f>BG4</f>
        <v>1</v>
      </c>
      <c r="BI26" s="152">
        <f>IF(BI25-BJ25&gt;0,BI25-BJ25,BJ25-BI25)</f>
        <v>0</v>
      </c>
      <c r="BJ26" s="152"/>
      <c r="BK26" s="75">
        <f>BK4</f>
        <v>4</v>
      </c>
    </row>
    <row r="27" spans="4:63" ht="12.75">
      <c r="D27" s="74">
        <f>D4</f>
        <v>6</v>
      </c>
      <c r="E27" s="77">
        <f>IF(E25&gt;F25,E26/E25,0)</f>
        <v>0</v>
      </c>
      <c r="F27" s="77">
        <f>IF(F25&gt;E25,E26/F25,0)</f>
        <v>0</v>
      </c>
      <c r="G27" s="75">
        <f>H4</f>
        <v>3</v>
      </c>
      <c r="K27" s="74">
        <f>K4</f>
        <v>7</v>
      </c>
      <c r="L27" s="77">
        <f>IF(L25&gt;M25,L26/L25,0)</f>
        <v>0</v>
      </c>
      <c r="M27" s="77">
        <f>IF(M25&gt;L25,L26/M25,0)</f>
        <v>0</v>
      </c>
      <c r="N27" s="75">
        <f>O4</f>
        <v>4</v>
      </c>
      <c r="R27" s="74">
        <f>R4</f>
        <v>8</v>
      </c>
      <c r="S27" s="77">
        <f>IF(S25&gt;T25,S26/S25,0)</f>
        <v>0</v>
      </c>
      <c r="T27" s="77">
        <f>IF(T25&gt;S25,S26/T25,0)</f>
        <v>0</v>
      </c>
      <c r="U27" s="75">
        <f>V4</f>
        <v>5</v>
      </c>
      <c r="Y27" s="74">
        <f>Y4</f>
        <v>9</v>
      </c>
      <c r="Z27" s="77">
        <f>IF(Z25&gt;AA25,Z26/Z25,0)</f>
        <v>0</v>
      </c>
      <c r="AA27" s="77">
        <f>IF(AA25&gt;Z25,Z26/AA25,0)</f>
        <v>0</v>
      </c>
      <c r="AB27" s="75">
        <f>AC4</f>
        <v>6</v>
      </c>
      <c r="AF27" s="74">
        <f>AF4</f>
        <v>1</v>
      </c>
      <c r="AG27" s="77">
        <f>IF(AG25&gt;AH25,AG26/AG25,0)</f>
        <v>0</v>
      </c>
      <c r="AH27" s="77">
        <f>IF(AH25&gt;AG25,AG26/AH25,0)</f>
        <v>0</v>
      </c>
      <c r="AI27" s="75">
        <f>AJ4</f>
        <v>7</v>
      </c>
      <c r="AM27" s="74">
        <f>AM4</f>
        <v>2</v>
      </c>
      <c r="AN27" s="77">
        <f>IF(AN25&gt;AO25,AN26/AN25,0)</f>
        <v>0</v>
      </c>
      <c r="AO27" s="77">
        <f>IF(AO25&gt;AN25,AN26/AO25,0)</f>
        <v>0</v>
      </c>
      <c r="AP27" s="75">
        <f>AQ4</f>
        <v>8</v>
      </c>
      <c r="AT27" s="74">
        <f>AT4</f>
        <v>3</v>
      </c>
      <c r="AU27" s="77">
        <f>IF(AU25&gt;AV25,AU26/AU25,0)</f>
        <v>0</v>
      </c>
      <c r="AV27" s="77">
        <f>IF(AV25&gt;AU25,AU26/AV25,0)</f>
        <v>0</v>
      </c>
      <c r="AW27" s="75">
        <f>AX4</f>
        <v>9</v>
      </c>
      <c r="BA27" s="74">
        <f>BA4</f>
        <v>4</v>
      </c>
      <c r="BB27" s="77">
        <f>IF(BB25&gt;BC25,BB26/BB25,0)</f>
        <v>0</v>
      </c>
      <c r="BC27" s="77">
        <f>IF(BC25&gt;BB25,BB26/BC25,0)</f>
        <v>0</v>
      </c>
      <c r="BD27" s="75">
        <f>BE4</f>
        <v>1</v>
      </c>
      <c r="BH27" s="74">
        <f>BH4</f>
        <v>5</v>
      </c>
      <c r="BI27" s="77">
        <f>IF(BI25&gt;BJ25,BI26/BI25,0)</f>
        <v>0</v>
      </c>
      <c r="BJ27" s="77">
        <f>IF(BJ25&gt;BI25,BI26/BJ25,0)</f>
        <v>0</v>
      </c>
      <c r="BK27" s="75">
        <f>BL4</f>
        <v>2</v>
      </c>
    </row>
    <row r="28" spans="4:63" ht="13.5" thickBot="1">
      <c r="D28" s="78"/>
      <c r="E28" s="109">
        <f>IF(E27&gt;0,IF(E27&gt;$A$1,IF(E27&gt;$A$2,$B$3,$B$2),$B$1),0)+IF(E27=0,3-F28,0)</f>
        <v>3</v>
      </c>
      <c r="F28" s="109">
        <f>IF(F27&gt;0,IF(F27&gt;$A$1,IF(F27&gt;$A$2,$B$3,$B$2),$B$1),0)+IF(F27=0,3-E28,0)</f>
        <v>0</v>
      </c>
      <c r="G28" s="110"/>
      <c r="H28" s="111"/>
      <c r="I28" s="111"/>
      <c r="J28" s="111"/>
      <c r="K28" s="112"/>
      <c r="L28" s="109">
        <f>IF(L27&gt;0,IF(L27&gt;$A$1,IF(L27&gt;$A$2,$B$3,$B$2),$B$1),0)+IF(L27=0,3-M28,0)</f>
        <v>3</v>
      </c>
      <c r="M28" s="109">
        <f>IF(M27&gt;0,IF(M27&gt;$A$1,IF(M27&gt;$A$2,$B$3,$B$2),$B$1),0)+IF(M27=0,3-L28,0)</f>
        <v>0</v>
      </c>
      <c r="N28" s="110"/>
      <c r="O28" s="111"/>
      <c r="P28" s="111"/>
      <c r="Q28" s="111"/>
      <c r="R28" s="112"/>
      <c r="S28" s="109">
        <f>IF(S27&gt;0,IF(S27&gt;$A$1,IF(S27&gt;$A$2,$B$3,$B$2),$B$1),0)+IF(S27=0,3-T28,0)</f>
        <v>3</v>
      </c>
      <c r="T28" s="109">
        <f>IF(T27&gt;0,IF(T27&gt;$A$1,IF(T27&gt;$A$2,$B$3,$B$2),$B$1),0)+IF(T27=0,3-S28,0)</f>
        <v>0</v>
      </c>
      <c r="U28" s="110"/>
      <c r="V28" s="111"/>
      <c r="W28" s="111"/>
      <c r="X28" s="111"/>
      <c r="Y28" s="112"/>
      <c r="Z28" s="109">
        <f>IF(Z27&gt;0,IF(Z27&gt;$A$1,IF(Z27&gt;$A$2,$B$3,$B$2),$B$1),0)+IF(Z27=0,3-AA28,0)</f>
        <v>3</v>
      </c>
      <c r="AA28" s="109">
        <f>IF(AA27&gt;0,IF(AA27&gt;$A$1,IF(AA27&gt;$A$2,$B$3,$B$2),$B$1),0)+IF(AA27=0,3-Z28,0)</f>
        <v>0</v>
      </c>
      <c r="AB28" s="110"/>
      <c r="AC28" s="111"/>
      <c r="AD28" s="111"/>
      <c r="AE28" s="111"/>
      <c r="AF28" s="112"/>
      <c r="AG28" s="109">
        <f>IF(AG27&gt;0,IF(AG27&gt;$A$1,IF(AG27&gt;$A$2,$B$3,$B$2),$B$1),0)+IF(AG27=0,3-AH28,0)</f>
        <v>3</v>
      </c>
      <c r="AH28" s="109">
        <f>IF(AH27&gt;0,IF(AH27&gt;$A$1,IF(AH27&gt;$A$2,$B$3,$B$2),$B$1),0)+IF(AH27=0,3-AG28,0)</f>
        <v>0</v>
      </c>
      <c r="AI28" s="110"/>
      <c r="AJ28" s="111"/>
      <c r="AK28" s="111"/>
      <c r="AL28" s="111"/>
      <c r="AM28" s="112"/>
      <c r="AN28" s="109">
        <f>IF(AN27&gt;0,IF(AN27&gt;$A$1,IF(AN27&gt;$A$2,$B$3,$B$2),$B$1),0)+IF(AN27=0,3-AO28,0)</f>
        <v>3</v>
      </c>
      <c r="AO28" s="109">
        <f>IF(AO27&gt;0,IF(AO27&gt;$A$1,IF(AO27&gt;$A$2,$B$3,$B$2),$B$1),0)+IF(AO27=0,3-AN28,0)</f>
        <v>0</v>
      </c>
      <c r="AP28" s="110"/>
      <c r="AQ28" s="111"/>
      <c r="AR28" s="111"/>
      <c r="AS28" s="111"/>
      <c r="AT28" s="112"/>
      <c r="AU28" s="109">
        <f>IF(AU27&gt;0,IF(AU27&gt;$A$1,IF(AU27&gt;$A$2,$B$3,$B$2),$B$1),0)+IF(AU27=0,3-AV28,0)</f>
        <v>3</v>
      </c>
      <c r="AV28" s="109">
        <f>IF(AV27&gt;0,IF(AV27&gt;$A$1,IF(AV27&gt;$A$2,$B$3,$B$2),$B$1),0)+IF(AV27=0,3-AU28,0)</f>
        <v>0</v>
      </c>
      <c r="AW28" s="110"/>
      <c r="AX28" s="111"/>
      <c r="AY28" s="111"/>
      <c r="AZ28" s="111"/>
      <c r="BA28" s="112"/>
      <c r="BB28" s="109">
        <f>IF(BB27&gt;0,IF(BB27&gt;$A$1,IF(BB27&gt;$A$2,$B$3,$B$2),$B$1),0)+IF(BB27=0,3-BC28,0)</f>
        <v>3</v>
      </c>
      <c r="BC28" s="109">
        <f>IF(BC27&gt;0,IF(BC27&gt;$A$1,IF(BC27&gt;$A$2,$B$3,$B$2),$B$1),0)+IF(BC27=0,3-BB28,0)</f>
        <v>0</v>
      </c>
      <c r="BD28" s="110"/>
      <c r="BE28" s="111"/>
      <c r="BF28" s="111"/>
      <c r="BG28" s="111"/>
      <c r="BH28" s="112"/>
      <c r="BI28" s="109">
        <f>IF(BI27&gt;0,IF(BI27&gt;$A$1,IF(BI27&gt;$A$2,$B$3,$B$2),$B$1),0)+IF(BI27=0,3-BJ28,0)</f>
        <v>3</v>
      </c>
      <c r="BJ28" s="109">
        <f>IF(BJ27&gt;0,IF(BJ27&gt;$A$1,IF(BJ27&gt;$A$2,$B$3,$B$2),$B$1),0)+IF(BJ27=0,3-BI28,0)</f>
        <v>0</v>
      </c>
      <c r="BK28" s="110"/>
    </row>
    <row r="29" spans="4:63" ht="12.75">
      <c r="D29" s="76"/>
      <c r="E29" s="82">
        <f>E5+E12+E19+F4+F11+F18</f>
        <v>0</v>
      </c>
      <c r="F29" s="82">
        <f>F5+F12+F19+E4+E11+E18</f>
        <v>0</v>
      </c>
      <c r="G29" s="80"/>
      <c r="K29" s="76"/>
      <c r="L29" s="82">
        <f>L5+L12+L19+M4+M11+M18</f>
        <v>0</v>
      </c>
      <c r="M29" s="82">
        <f>M5+M12+M19+L4+L11+L18</f>
        <v>0</v>
      </c>
      <c r="N29" s="80"/>
      <c r="R29" s="76"/>
      <c r="S29" s="82">
        <f>S5+S12+S19+T4+T11+T18</f>
        <v>0</v>
      </c>
      <c r="T29" s="82">
        <f>T5+T12+T19+S4+S11+S18</f>
        <v>0</v>
      </c>
      <c r="U29" s="80"/>
      <c r="Y29" s="76"/>
      <c r="Z29" s="82">
        <f>Z5+Z12+Z19+AA4+AA11+AA18</f>
        <v>0</v>
      </c>
      <c r="AA29" s="82">
        <f>AA5+AA12+AA19+Z4+Z11+Z18</f>
        <v>0</v>
      </c>
      <c r="AB29" s="80"/>
      <c r="AF29" s="76"/>
      <c r="AG29" s="82">
        <f>AG5+AG12+AG19+AH4+AH11+AH18</f>
        <v>0</v>
      </c>
      <c r="AH29" s="82">
        <f>AH5+AH12+AH19+AG4+AG11+AG18</f>
        <v>0</v>
      </c>
      <c r="AI29" s="80"/>
      <c r="AM29" s="76"/>
      <c r="AN29" s="82">
        <f>AN5+AN12+AN19+AO4+AO11+AO18</f>
        <v>0</v>
      </c>
      <c r="AO29" s="82">
        <f>AO5+AO12+AO19+AN4+AN11+AN18</f>
        <v>0</v>
      </c>
      <c r="AP29" s="80"/>
      <c r="AT29" s="76"/>
      <c r="AU29" s="82">
        <f>AU5+AU12+AU19+AV4+AV11+AV18</f>
        <v>0</v>
      </c>
      <c r="AV29" s="82">
        <f>AV5+AV12+AV19+AU4+AU11+AU18</f>
        <v>0</v>
      </c>
      <c r="AW29" s="80"/>
      <c r="BA29" s="76"/>
      <c r="BB29" s="82">
        <f>BB5+BB12+BB19+BC4+BC11+BC18</f>
        <v>0</v>
      </c>
      <c r="BC29" s="82">
        <f>BC5+BC12+BC19+BB4+BB11+BB18</f>
        <v>0</v>
      </c>
      <c r="BD29" s="80"/>
      <c r="BH29" s="76"/>
      <c r="BI29" s="82">
        <f>BI5+BI12+BI19+BJ4+BJ11+BJ18</f>
        <v>0</v>
      </c>
      <c r="BJ29" s="82">
        <f>BJ5+BJ12+BJ19+BI4+BI11+BI18</f>
        <v>0</v>
      </c>
      <c r="BK29" s="80"/>
    </row>
    <row r="30" spans="4:63" ht="12.75">
      <c r="D30" s="74">
        <f>C5</f>
        <v>9</v>
      </c>
      <c r="E30" s="152">
        <f>IF(E29-F29&gt;0,E29-F29,F29-E29)</f>
        <v>0</v>
      </c>
      <c r="F30" s="152"/>
      <c r="G30" s="75">
        <f>G5</f>
        <v>4</v>
      </c>
      <c r="K30" s="74">
        <f>J5</f>
        <v>1</v>
      </c>
      <c r="L30" s="152">
        <f>IF(L29-M29&gt;0,L29-M29,M29-L29)</f>
        <v>0</v>
      </c>
      <c r="M30" s="152"/>
      <c r="N30" s="75">
        <f>N5</f>
        <v>5</v>
      </c>
      <c r="R30" s="74">
        <f>Q5</f>
        <v>2</v>
      </c>
      <c r="S30" s="152">
        <f>IF(S29-T29&gt;0,S29-T29,T29-S29)</f>
        <v>0</v>
      </c>
      <c r="T30" s="152"/>
      <c r="U30" s="75">
        <f>U5</f>
        <v>6</v>
      </c>
      <c r="Y30" s="74">
        <f>X5</f>
        <v>3</v>
      </c>
      <c r="Z30" s="152">
        <f>IF(Z29-AA29&gt;0,Z29-AA29,AA29-Z29)</f>
        <v>0</v>
      </c>
      <c r="AA30" s="152"/>
      <c r="AB30" s="75">
        <f>AB5</f>
        <v>7</v>
      </c>
      <c r="AF30" s="74">
        <f>AE5</f>
        <v>4</v>
      </c>
      <c r="AG30" s="152">
        <f>IF(AG29-AH29&gt;0,AG29-AH29,AH29-AG29)</f>
        <v>0</v>
      </c>
      <c r="AH30" s="152"/>
      <c r="AI30" s="75">
        <f>AI5</f>
        <v>8</v>
      </c>
      <c r="AM30" s="74">
        <f>AL5</f>
        <v>5</v>
      </c>
      <c r="AN30" s="152">
        <f>IF(AN29-AO29&gt;0,AN29-AO29,AO29-AN29)</f>
        <v>0</v>
      </c>
      <c r="AO30" s="152"/>
      <c r="AP30" s="75">
        <f>AP5</f>
        <v>9</v>
      </c>
      <c r="AT30" s="74">
        <f>AS5</f>
        <v>6</v>
      </c>
      <c r="AU30" s="152">
        <f>IF(AU29-AV29&gt;0,AU29-AV29,AV29-AU29)</f>
        <v>0</v>
      </c>
      <c r="AV30" s="152"/>
      <c r="AW30" s="75">
        <f>AW5</f>
        <v>1</v>
      </c>
      <c r="BA30" s="74">
        <f>AZ5</f>
        <v>7</v>
      </c>
      <c r="BB30" s="152">
        <f>IF(BB29-BC29&gt;0,BB29-BC29,BC29-BB29)</f>
        <v>0</v>
      </c>
      <c r="BC30" s="152"/>
      <c r="BD30" s="75">
        <f>BD5</f>
        <v>2</v>
      </c>
      <c r="BH30" s="74">
        <f>BG5</f>
        <v>8</v>
      </c>
      <c r="BI30" s="152">
        <f>IF(BI29-BJ29&gt;0,BI29-BJ29,BJ29-BI29)</f>
        <v>0</v>
      </c>
      <c r="BJ30" s="152"/>
      <c r="BK30" s="75">
        <f>BK5</f>
        <v>3</v>
      </c>
    </row>
    <row r="31" spans="4:63" ht="12.75">
      <c r="D31" s="74">
        <f>D5</f>
        <v>8</v>
      </c>
      <c r="E31" s="77">
        <f>IF(E29&gt;F29,E30/E29,0)</f>
        <v>0</v>
      </c>
      <c r="F31" s="77">
        <f>IF(F29&gt;E29,E30/F29,0)</f>
        <v>0</v>
      </c>
      <c r="G31" s="75">
        <f>H5</f>
        <v>7</v>
      </c>
      <c r="K31" s="74">
        <f>K5</f>
        <v>9</v>
      </c>
      <c r="L31" s="77">
        <f>IF(L29&gt;M29,L30/L29,0)</f>
        <v>0</v>
      </c>
      <c r="M31" s="77">
        <f>IF(M29&gt;L29,L30/M29,0)</f>
        <v>0</v>
      </c>
      <c r="N31" s="75">
        <f>O5</f>
        <v>8</v>
      </c>
      <c r="R31" s="74">
        <f>R5</f>
        <v>1</v>
      </c>
      <c r="S31" s="77">
        <f>IF(S29&gt;T29,S30/S29,0)</f>
        <v>0</v>
      </c>
      <c r="T31" s="77">
        <f>IF(T29&gt;S29,S30/T29,0)</f>
        <v>0</v>
      </c>
      <c r="U31" s="75">
        <f>V5</f>
        <v>9</v>
      </c>
      <c r="Y31" s="74">
        <f>Y5</f>
        <v>2</v>
      </c>
      <c r="Z31" s="77">
        <f>IF(Z29&gt;AA29,Z30/Z29,0)</f>
        <v>0</v>
      </c>
      <c r="AA31" s="77">
        <f>IF(AA29&gt;Z29,Z30/AA29,0)</f>
        <v>0</v>
      </c>
      <c r="AB31" s="75">
        <f>AC5</f>
        <v>1</v>
      </c>
      <c r="AF31" s="74">
        <f>AF5</f>
        <v>3</v>
      </c>
      <c r="AG31" s="77">
        <f>IF(AG29&gt;AH29,AG30/AG29,0)</f>
        <v>0</v>
      </c>
      <c r="AH31" s="77">
        <f>IF(AH29&gt;AG29,AG30/AH29,0)</f>
        <v>0</v>
      </c>
      <c r="AI31" s="75">
        <f>AJ5</f>
        <v>2</v>
      </c>
      <c r="AM31" s="74">
        <f>AM5</f>
        <v>4</v>
      </c>
      <c r="AN31" s="77">
        <f>IF(AN29&gt;AO29,AN30/AN29,0)</f>
        <v>0</v>
      </c>
      <c r="AO31" s="77">
        <f>IF(AO29&gt;AN29,AN30/AO29,0)</f>
        <v>0</v>
      </c>
      <c r="AP31" s="75">
        <f>AQ5</f>
        <v>3</v>
      </c>
      <c r="AT31" s="74">
        <f>AT5</f>
        <v>5</v>
      </c>
      <c r="AU31" s="77">
        <f>IF(AU29&gt;AV29,AU30/AU29,0)</f>
        <v>0</v>
      </c>
      <c r="AV31" s="77">
        <f>IF(AV29&gt;AU29,AU30/AV29,0)</f>
        <v>0</v>
      </c>
      <c r="AW31" s="75">
        <f>AX5</f>
        <v>4</v>
      </c>
      <c r="BA31" s="74">
        <f>BA5</f>
        <v>6</v>
      </c>
      <c r="BB31" s="77">
        <f>IF(BB29&gt;BC29,BB30/BB29,0)</f>
        <v>0</v>
      </c>
      <c r="BC31" s="77">
        <f>IF(BC29&gt;BB29,BB30/BC29,0)</f>
        <v>0</v>
      </c>
      <c r="BD31" s="75">
        <f>BE5</f>
        <v>5</v>
      </c>
      <c r="BH31" s="74">
        <f>BH5</f>
        <v>7</v>
      </c>
      <c r="BI31" s="77">
        <f>IF(BI29&gt;BJ29,BI30/BI29,0)</f>
        <v>0</v>
      </c>
      <c r="BJ31" s="77">
        <f>IF(BJ29&gt;BI29,BI30/BJ29,0)</f>
        <v>0</v>
      </c>
      <c r="BK31" s="75">
        <f>BL5</f>
        <v>6</v>
      </c>
    </row>
    <row r="32" spans="4:63" ht="13.5" thickBot="1">
      <c r="D32" s="78"/>
      <c r="E32" s="109">
        <f>IF(E31&gt;0,IF(E31&gt;$A$1,IF(E31&gt;$A$2,$B$3,$B$2),$B$1),0)+IF(E31=0,3-F32,0)</f>
        <v>0</v>
      </c>
      <c r="F32" s="109">
        <f>IF(F31&gt;0,IF(F31&gt;$A$1,IF(F31&gt;$A$2,$B$3,$B$2),$B$1),0)+IF(F31=0,3-E32,0)</f>
        <v>3</v>
      </c>
      <c r="G32" s="110"/>
      <c r="H32" s="111"/>
      <c r="I32" s="111"/>
      <c r="J32" s="111"/>
      <c r="K32" s="112"/>
      <c r="L32" s="109">
        <f>IF(L31&gt;0,IF(L31&gt;$A$1,IF(L31&gt;$A$2,$B$3,$B$2),$B$1),0)+IF(L31=0,3-M32,0)</f>
        <v>0</v>
      </c>
      <c r="M32" s="109">
        <f>IF(M31&gt;0,IF(M31&gt;$A$1,IF(M31&gt;$A$2,$B$3,$B$2),$B$1),0)+IF(M31=0,3-L32,0)</f>
        <v>3</v>
      </c>
      <c r="N32" s="110"/>
      <c r="O32" s="111"/>
      <c r="P32" s="111"/>
      <c r="Q32" s="111"/>
      <c r="R32" s="112"/>
      <c r="S32" s="109">
        <f>IF(S31&gt;0,IF(S31&gt;$A$1,IF(S31&gt;$A$2,$B$3,$B$2),$B$1),0)+IF(S31=0,3-T32,0)</f>
        <v>0</v>
      </c>
      <c r="T32" s="109">
        <f>IF(T31&gt;0,IF(T31&gt;$A$1,IF(T31&gt;$A$2,$B$3,$B$2),$B$1),0)+IF(T31=0,3-S32,0)</f>
        <v>3</v>
      </c>
      <c r="U32" s="79"/>
      <c r="V32" s="111"/>
      <c r="W32" s="111"/>
      <c r="X32" s="111"/>
      <c r="Y32" s="112"/>
      <c r="Z32" s="109">
        <f>IF(Z31&gt;0,IF(Z31&gt;$A$1,IF(Z31&gt;$A$2,$B$3,$B$2),$B$1),0)+IF(Z31=0,3-AA32,0)</f>
        <v>0</v>
      </c>
      <c r="AA32" s="109">
        <f>IF(AA31&gt;0,IF(AA31&gt;$A$1,IF(AA31&gt;$A$2,$B$3,$B$2),$B$1),0)+IF(AA31=0,3-Z32,0)</f>
        <v>3</v>
      </c>
      <c r="AB32" s="110"/>
      <c r="AC32" s="111"/>
      <c r="AD32" s="111"/>
      <c r="AE32" s="111"/>
      <c r="AF32" s="112"/>
      <c r="AG32" s="109">
        <f>IF(AG31&gt;0,IF(AG31&gt;$A$1,IF(AG31&gt;$A$2,$B$3,$B$2),$B$1),0)+IF(AG31=0,3-AH32,0)</f>
        <v>0</v>
      </c>
      <c r="AH32" s="109">
        <f>IF(AH31&gt;0,IF(AH31&gt;$A$1,IF(AH31&gt;$A$2,$B$3,$B$2),$B$1),0)+IF(AH31=0,3-AG32,0)</f>
        <v>3</v>
      </c>
      <c r="AI32" s="110"/>
      <c r="AJ32" s="111"/>
      <c r="AK32" s="111"/>
      <c r="AL32" s="111"/>
      <c r="AM32" s="112"/>
      <c r="AN32" s="109">
        <f>IF(AN31&gt;0,IF(AN31&gt;$A$1,IF(AN31&gt;$A$2,$B$3,$B$2),$B$1),0)+IF(AN31=0,3-AO32,0)</f>
        <v>0</v>
      </c>
      <c r="AO32" s="109">
        <f>IF(AO31&gt;0,IF(AO31&gt;$A$1,IF(AO31&gt;$A$2,$B$3,$B$2),$B$1),0)+IF(AO31=0,3-AN32,0)</f>
        <v>3</v>
      </c>
      <c r="AP32" s="79"/>
      <c r="AT32" s="112"/>
      <c r="AU32" s="109">
        <f>IF(AU31&gt;0,IF(AU31&gt;$A$1,IF(AU31&gt;$A$2,$B$3,$B$2),$B$1),0)+IF(AU31=0,3-AV32,0)</f>
        <v>0</v>
      </c>
      <c r="AV32" s="109">
        <f>IF(AV31&gt;0,IF(AV31&gt;$A$1,IF(AV31&gt;$A$2,$B$3,$B$2),$B$1),0)+IF(AV31=0,3-AU32,0)</f>
        <v>3</v>
      </c>
      <c r="AW32" s="79"/>
      <c r="BA32" s="78"/>
      <c r="BB32" s="109">
        <f>IF(BB31&gt;0,IF(BB31&gt;$A$1,IF(BB31&gt;$A$2,$B$3,$B$2),$B$1),0)+IF(BB31=0,3-BC32,0)</f>
        <v>0</v>
      </c>
      <c r="BC32" s="109">
        <f>IF(BC31&gt;0,IF(BC31&gt;$A$1,IF(BC31&gt;$A$2,$B$3,$B$2),$B$1),0)+IF(BC31=0,3-BB32,0)</f>
        <v>3</v>
      </c>
      <c r="BD32" s="79"/>
      <c r="BH32" s="112"/>
      <c r="BI32" s="109">
        <f>IF(BI31&gt;0,IF(BI31&gt;$A$1,IF(BI31&gt;$A$2,$B$3,$B$2),$B$1),0)+IF(BI31=0,3-BJ32,0)</f>
        <v>0</v>
      </c>
      <c r="BJ32" s="109">
        <f>IF(BJ31&gt;0,IF(BJ31&gt;$A$1,IF(BJ31&gt;$A$2,$B$3,$B$2),$B$1),0)+IF(BJ31=0,3-BI32,0)</f>
        <v>3</v>
      </c>
      <c r="BK32" s="79"/>
    </row>
    <row r="34" spans="3:64" ht="12.75">
      <c r="C34" s="59">
        <f>C4</f>
        <v>2</v>
      </c>
      <c r="D34" s="59">
        <f>D4</f>
        <v>6</v>
      </c>
      <c r="E34" s="121">
        <f>E8+E15+E22+E28</f>
        <v>7</v>
      </c>
      <c r="F34" s="121">
        <f>F8+F15+F22+F28</f>
        <v>2</v>
      </c>
      <c r="G34" s="59">
        <f>G4</f>
        <v>5</v>
      </c>
      <c r="H34" s="59">
        <f>H4</f>
        <v>3</v>
      </c>
      <c r="J34" s="59">
        <f>J4</f>
        <v>3</v>
      </c>
      <c r="K34" s="59">
        <f>K4</f>
        <v>7</v>
      </c>
      <c r="L34" s="121">
        <f>L8+L15+L22+L28</f>
        <v>7</v>
      </c>
      <c r="M34" s="121">
        <f>M8+M15+M22+M28</f>
        <v>2</v>
      </c>
      <c r="N34" s="59">
        <f>N4</f>
        <v>6</v>
      </c>
      <c r="O34" s="59">
        <f>O4</f>
        <v>4</v>
      </c>
      <c r="Q34" s="59">
        <f>Q4</f>
        <v>4</v>
      </c>
      <c r="R34" s="59">
        <f>R4</f>
        <v>8</v>
      </c>
      <c r="S34" s="121">
        <f>S8+S15+S22+S28</f>
        <v>2</v>
      </c>
      <c r="T34" s="121">
        <f>T8+T15+T22+T28</f>
        <v>7</v>
      </c>
      <c r="U34" s="59">
        <f>U4</f>
        <v>7</v>
      </c>
      <c r="V34" s="59">
        <f>V4</f>
        <v>5</v>
      </c>
      <c r="X34" s="59">
        <f>X4</f>
        <v>5</v>
      </c>
      <c r="Y34" s="59">
        <f>Y4</f>
        <v>9</v>
      </c>
      <c r="Z34" s="121">
        <f>Z8+Z15+Z22+Z28</f>
        <v>7</v>
      </c>
      <c r="AA34" s="121">
        <f>AA8+AA15+AA22+AA28</f>
        <v>2</v>
      </c>
      <c r="AB34" s="59">
        <f>AB4</f>
        <v>8</v>
      </c>
      <c r="AC34" s="59">
        <f>AC4</f>
        <v>6</v>
      </c>
      <c r="AE34" s="59">
        <f>AE4</f>
        <v>6</v>
      </c>
      <c r="AF34" s="59">
        <f>AF4</f>
        <v>1</v>
      </c>
      <c r="AG34" s="121">
        <f>AG8+AG15+AG22+AG28</f>
        <v>7</v>
      </c>
      <c r="AH34" s="121">
        <f>AH8+AH15+AH22+AH28</f>
        <v>2</v>
      </c>
      <c r="AI34" s="59">
        <f>AI4</f>
        <v>9</v>
      </c>
      <c r="AJ34" s="59">
        <f>AJ4</f>
        <v>7</v>
      </c>
      <c r="AL34" s="59">
        <f>AL4</f>
        <v>7</v>
      </c>
      <c r="AM34" s="59">
        <f>AM4</f>
        <v>2</v>
      </c>
      <c r="AN34" s="121">
        <f>AN8+AN15+AN22+AN28</f>
        <v>7</v>
      </c>
      <c r="AO34" s="121">
        <f>AO8+AO15+AO22+AO28</f>
        <v>2</v>
      </c>
      <c r="AP34" s="59">
        <f>AP4</f>
        <v>1</v>
      </c>
      <c r="AQ34" s="59">
        <f>AQ4</f>
        <v>8</v>
      </c>
      <c r="AS34" s="59">
        <f>AS4</f>
        <v>8</v>
      </c>
      <c r="AT34" s="59">
        <f>AT4</f>
        <v>3</v>
      </c>
      <c r="AU34" s="121">
        <f>AU8+AU15+AU22+AU28</f>
        <v>7</v>
      </c>
      <c r="AV34" s="121">
        <f>AV8+AV15+AV22+AV28</f>
        <v>2</v>
      </c>
      <c r="AW34" s="59">
        <f>AW4</f>
        <v>2</v>
      </c>
      <c r="AX34" s="59">
        <f>AX4</f>
        <v>9</v>
      </c>
      <c r="AZ34" s="59">
        <f>AZ4</f>
        <v>9</v>
      </c>
      <c r="BA34" s="59">
        <f>BA4</f>
        <v>4</v>
      </c>
      <c r="BB34" s="121">
        <f>BB8+BB15+BB22+BB28</f>
        <v>7</v>
      </c>
      <c r="BC34" s="121">
        <f>BC8+BC15+BC22+BC28</f>
        <v>2</v>
      </c>
      <c r="BD34" s="59">
        <f>BD4</f>
        <v>3</v>
      </c>
      <c r="BE34" s="59">
        <f>BE4</f>
        <v>1</v>
      </c>
      <c r="BG34" s="59">
        <f>BG4</f>
        <v>1</v>
      </c>
      <c r="BH34" s="59">
        <f>BH4</f>
        <v>5</v>
      </c>
      <c r="BI34" s="121">
        <f>BI8+BI15+BI22+BI28</f>
        <v>7</v>
      </c>
      <c r="BJ34" s="121">
        <f>BJ8+BJ15+BJ22+BJ28</f>
        <v>2</v>
      </c>
      <c r="BK34" s="59">
        <f>BK4</f>
        <v>4</v>
      </c>
      <c r="BL34" s="59">
        <f>BL4</f>
        <v>2</v>
      </c>
    </row>
    <row r="35" spans="3:64" ht="12.75">
      <c r="C35" s="59">
        <f>C5</f>
        <v>9</v>
      </c>
      <c r="D35" s="59">
        <f>D5</f>
        <v>8</v>
      </c>
      <c r="E35" s="121">
        <f>E9+E16+E23+E32</f>
        <v>2</v>
      </c>
      <c r="F35" s="121">
        <f>F9+F16+F23+F32</f>
        <v>7</v>
      </c>
      <c r="G35" s="59">
        <f>G5</f>
        <v>4</v>
      </c>
      <c r="H35" s="59">
        <f>H5</f>
        <v>7</v>
      </c>
      <c r="J35" s="59">
        <f>J5</f>
        <v>1</v>
      </c>
      <c r="K35" s="59">
        <f>K5</f>
        <v>9</v>
      </c>
      <c r="L35" s="121">
        <f>L9+L16+L23+L32</f>
        <v>2</v>
      </c>
      <c r="M35" s="121">
        <f>M9+M16+M23+M32</f>
        <v>7</v>
      </c>
      <c r="N35" s="59">
        <f>N5</f>
        <v>5</v>
      </c>
      <c r="O35" s="59">
        <f>O5</f>
        <v>8</v>
      </c>
      <c r="Q35" s="59">
        <f>Q5</f>
        <v>2</v>
      </c>
      <c r="R35" s="59">
        <f>R5</f>
        <v>1</v>
      </c>
      <c r="S35" s="121">
        <f>S9+S16+S23+S32</f>
        <v>7</v>
      </c>
      <c r="T35" s="121">
        <f>T9+T16+T23+T32</f>
        <v>2</v>
      </c>
      <c r="U35" s="59">
        <f>U5</f>
        <v>6</v>
      </c>
      <c r="V35" s="59">
        <f>V5</f>
        <v>9</v>
      </c>
      <c r="X35" s="59">
        <f>X5</f>
        <v>3</v>
      </c>
      <c r="Y35" s="59">
        <f>Y5</f>
        <v>2</v>
      </c>
      <c r="Z35" s="121">
        <f>Z9+Z16+Z23+Z32</f>
        <v>2</v>
      </c>
      <c r="AA35" s="121">
        <f>AA9+AA16+AA23+AA32</f>
        <v>7</v>
      </c>
      <c r="AB35" s="59">
        <f>AB5</f>
        <v>7</v>
      </c>
      <c r="AC35" s="59">
        <f>AC5</f>
        <v>1</v>
      </c>
      <c r="AE35" s="59">
        <f>AE5</f>
        <v>4</v>
      </c>
      <c r="AF35" s="59">
        <f>AF5</f>
        <v>3</v>
      </c>
      <c r="AG35" s="121">
        <f>AG9+AG16+AG23+AG32</f>
        <v>2</v>
      </c>
      <c r="AH35" s="121">
        <f>AH9+AH16+AH23+AH32</f>
        <v>7</v>
      </c>
      <c r="AI35" s="59">
        <f>AI5</f>
        <v>8</v>
      </c>
      <c r="AJ35" s="59">
        <f>AJ5</f>
        <v>2</v>
      </c>
      <c r="AL35" s="59">
        <f>AL5</f>
        <v>5</v>
      </c>
      <c r="AM35" s="59">
        <f>AM5</f>
        <v>4</v>
      </c>
      <c r="AN35" s="121">
        <f>AN9+AN16+AN23+AN32</f>
        <v>2</v>
      </c>
      <c r="AO35" s="121">
        <f>AO9+AO16+AO23+AO32</f>
        <v>7</v>
      </c>
      <c r="AP35" s="59">
        <f>AP5</f>
        <v>9</v>
      </c>
      <c r="AQ35" s="59">
        <f>AQ5</f>
        <v>3</v>
      </c>
      <c r="AS35" s="59">
        <f>AS5</f>
        <v>6</v>
      </c>
      <c r="AT35" s="59">
        <f>AT5</f>
        <v>5</v>
      </c>
      <c r="AU35" s="121">
        <f>AU9+AU16+AU23+AU32</f>
        <v>2</v>
      </c>
      <c r="AV35" s="121">
        <f>AV9+AV16+AV23+AV32</f>
        <v>7</v>
      </c>
      <c r="AW35" s="59">
        <f>AW5</f>
        <v>1</v>
      </c>
      <c r="AX35" s="59">
        <f>AX5</f>
        <v>4</v>
      </c>
      <c r="AZ35" s="59">
        <f>AZ5</f>
        <v>7</v>
      </c>
      <c r="BA35" s="59">
        <f>BA5</f>
        <v>6</v>
      </c>
      <c r="BB35" s="121">
        <f>BB9+BB16+BB23+BB32</f>
        <v>2</v>
      </c>
      <c r="BC35" s="121">
        <f>BC9+BC16+BC23+BC32</f>
        <v>7</v>
      </c>
      <c r="BD35" s="59">
        <f>BD5</f>
        <v>2</v>
      </c>
      <c r="BE35" s="59">
        <f>BE5</f>
        <v>5</v>
      </c>
      <c r="BG35" s="59">
        <f>BG5</f>
        <v>8</v>
      </c>
      <c r="BH35" s="59">
        <f>BH5</f>
        <v>7</v>
      </c>
      <c r="BI35" s="121">
        <f>BI9+BI16+BI23+BI32</f>
        <v>2</v>
      </c>
      <c r="BJ35" s="121">
        <f>BJ9+BJ16+BJ23+BJ32</f>
        <v>7</v>
      </c>
      <c r="BK35" s="59">
        <f>BK5</f>
        <v>3</v>
      </c>
      <c r="BL35" s="59">
        <f>BL5</f>
        <v>6</v>
      </c>
    </row>
  </sheetData>
  <mergeCells count="54">
    <mergeCell ref="BK3:BL3"/>
    <mergeCell ref="BK10:BL10"/>
    <mergeCell ref="BK17:BL17"/>
    <mergeCell ref="BB26:BC26"/>
    <mergeCell ref="BB30:BC30"/>
    <mergeCell ref="BI1:BJ1"/>
    <mergeCell ref="BI26:BJ26"/>
    <mergeCell ref="BI30:BJ30"/>
    <mergeCell ref="BB1:BC1"/>
    <mergeCell ref="BD3:BE3"/>
    <mergeCell ref="BD10:BE10"/>
    <mergeCell ref="BD17:BE17"/>
    <mergeCell ref="AN26:AO26"/>
    <mergeCell ref="AN30:AO30"/>
    <mergeCell ref="AU1:AV1"/>
    <mergeCell ref="AU26:AV26"/>
    <mergeCell ref="AU30:AV30"/>
    <mergeCell ref="AN1:AO1"/>
    <mergeCell ref="AP3:AQ3"/>
    <mergeCell ref="AP10:AQ10"/>
    <mergeCell ref="AP17:AQ17"/>
    <mergeCell ref="AI3:AJ3"/>
    <mergeCell ref="AI10:AJ10"/>
    <mergeCell ref="AI17:AJ17"/>
    <mergeCell ref="AG1:AH1"/>
    <mergeCell ref="U17:V17"/>
    <mergeCell ref="AG26:AH26"/>
    <mergeCell ref="AG30:AH30"/>
    <mergeCell ref="Z1:AA1"/>
    <mergeCell ref="AB3:AC3"/>
    <mergeCell ref="AB10:AC10"/>
    <mergeCell ref="AB17:AC17"/>
    <mergeCell ref="Z26:AA26"/>
    <mergeCell ref="Z30:AA30"/>
    <mergeCell ref="G17:H17"/>
    <mergeCell ref="L1:M1"/>
    <mergeCell ref="AW3:AX3"/>
    <mergeCell ref="AW10:AX10"/>
    <mergeCell ref="AW17:AX17"/>
    <mergeCell ref="N3:O3"/>
    <mergeCell ref="N10:O10"/>
    <mergeCell ref="N17:O17"/>
    <mergeCell ref="U3:V3"/>
    <mergeCell ref="U10:V10"/>
    <mergeCell ref="E1:F1"/>
    <mergeCell ref="E26:F26"/>
    <mergeCell ref="E30:F30"/>
    <mergeCell ref="S1:T1"/>
    <mergeCell ref="S26:T26"/>
    <mergeCell ref="S30:T30"/>
    <mergeCell ref="L26:M26"/>
    <mergeCell ref="L30:M30"/>
    <mergeCell ref="G3:H3"/>
    <mergeCell ref="G10:H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Woźniak</dc:creator>
  <cp:keywords/>
  <dc:description/>
  <cp:lastModifiedBy>Janusz Woźniak</cp:lastModifiedBy>
  <cp:lastPrinted>2008-06-06T18:07:15Z</cp:lastPrinted>
  <dcterms:created xsi:type="dcterms:W3CDTF">2006-10-28T07:23:33Z</dcterms:created>
  <dcterms:modified xsi:type="dcterms:W3CDTF">2010-02-13T19:59:03Z</dcterms:modified>
  <cp:category/>
  <cp:version/>
  <cp:contentType/>
  <cp:contentStatus/>
</cp:coreProperties>
</file>